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920" windowHeight="13680" firstSheet="1" activeTab="1"/>
  </bookViews>
  <sheets>
    <sheet name="2017年" sheetId="1" r:id="rId1"/>
    <sheet name="2019年" sheetId="3" r:id="rId2"/>
    <sheet name="Sheet1" sheetId="4" r:id="rId3"/>
  </sheets>
  <calcPr calcId="144525"/>
</workbook>
</file>

<file path=xl/sharedStrings.xml><?xml version="1.0" encoding="utf-8"?>
<sst xmlns="http://schemas.openxmlformats.org/spreadsheetml/2006/main" count="182" uniqueCount="93">
  <si>
    <r>
      <rPr>
        <b/>
        <sz val="18"/>
        <color theme="1"/>
        <rFont val="宋体"/>
        <charset val="134"/>
        <scheme val="minor"/>
      </rPr>
      <t>西咸新区</t>
    </r>
    <r>
      <rPr>
        <b/>
        <u/>
        <sz val="18"/>
        <color theme="1"/>
        <rFont val="宋体"/>
        <charset val="134"/>
        <scheme val="minor"/>
      </rPr>
      <t xml:space="preserve">   沣西   </t>
    </r>
    <r>
      <rPr>
        <b/>
        <sz val="18"/>
        <color theme="1"/>
        <rFont val="宋体"/>
        <charset val="134"/>
        <scheme val="minor"/>
      </rPr>
      <t>新城2017年扶贫资金统计表</t>
    </r>
  </si>
  <si>
    <t>填报单位：（盖章）</t>
  </si>
  <si>
    <t>填报日期： 2019 年 5 月 22 日</t>
  </si>
  <si>
    <t>单位：万元</t>
  </si>
  <si>
    <t>序号</t>
  </si>
  <si>
    <t>资金用途</t>
  </si>
  <si>
    <t>预算数（或下达数）</t>
  </si>
  <si>
    <t>支出数</t>
  </si>
  <si>
    <t>结余数</t>
  </si>
  <si>
    <t>归口部门</t>
  </si>
  <si>
    <t>备注</t>
  </si>
  <si>
    <t>中省</t>
  </si>
  <si>
    <t>新区</t>
  </si>
  <si>
    <t>新城</t>
  </si>
  <si>
    <t>小计</t>
  </si>
  <si>
    <t>教育扶贫</t>
  </si>
  <si>
    <t xml:space="preserve"> 其中：教育资助</t>
  </si>
  <si>
    <t>人社民政局</t>
  </si>
  <si>
    <t xml:space="preserve">       困难学生生活救助</t>
  </si>
  <si>
    <t>健康扶贫</t>
  </si>
  <si>
    <t xml:space="preserve"> 其中：沣西新城贫困户医疗补充商业保险费用</t>
  </si>
  <si>
    <t>教育卫体局</t>
  </si>
  <si>
    <t xml:space="preserve">       沣西新城贫困户医疗补充商业保险费用</t>
  </si>
  <si>
    <t>改革创新发展局</t>
  </si>
  <si>
    <t xml:space="preserve">       健康扶贫义诊</t>
  </si>
  <si>
    <t xml:space="preserve">       医疗救助</t>
  </si>
  <si>
    <t>交通扶贫</t>
  </si>
  <si>
    <t xml:space="preserve"> 其中：无</t>
  </si>
  <si>
    <t>危房改造</t>
  </si>
  <si>
    <t xml:space="preserve"> 其中：鉴定费</t>
  </si>
  <si>
    <t>国土资源与房屋管理局</t>
  </si>
  <si>
    <t xml:space="preserve">       危房改造修缮款</t>
  </si>
  <si>
    <t>规划建设局</t>
  </si>
  <si>
    <t xml:space="preserve">       危房改造工匠培训费</t>
  </si>
  <si>
    <t xml:space="preserve">       危房改造政策培训费</t>
  </si>
  <si>
    <t>产业扶贫</t>
  </si>
  <si>
    <t xml:space="preserve"> 其中：农业产业扶贫扶持资金</t>
  </si>
  <si>
    <t>农林水利局</t>
  </si>
  <si>
    <t xml:space="preserve">       低收入贫困户产业发展补贴</t>
  </si>
  <si>
    <t xml:space="preserve">       科技下乡及产业扶贫科技培训</t>
  </si>
  <si>
    <t>金融扶贫</t>
  </si>
  <si>
    <t xml:space="preserve"> 其中：小额担保贷款贴息保证金</t>
  </si>
  <si>
    <t>民政扶贫</t>
  </si>
  <si>
    <t xml:space="preserve"> 其中：农低保</t>
  </si>
  <si>
    <t xml:space="preserve">       农五保</t>
  </si>
  <si>
    <t xml:space="preserve">       临时救助</t>
  </si>
  <si>
    <t xml:space="preserve">       取暖补助</t>
  </si>
  <si>
    <t xml:space="preserve">       残疾人生活补贴</t>
  </si>
  <si>
    <t xml:space="preserve">       贫困劳动力培训补贴</t>
  </si>
  <si>
    <t xml:space="preserve">       贫困户参合费</t>
  </si>
  <si>
    <t xml:space="preserve">       失能贫困老人生活补贴</t>
  </si>
  <si>
    <t>就业扶贫</t>
  </si>
  <si>
    <t>易地扶贫搬迁</t>
  </si>
  <si>
    <t>社会扶贫</t>
  </si>
  <si>
    <t xml:space="preserve"> 其中：人居环境提升</t>
  </si>
  <si>
    <t xml:space="preserve">       扶贫工作经费</t>
  </si>
  <si>
    <t xml:space="preserve">       有线电视服务及WiFi热点服务</t>
  </si>
  <si>
    <t>党委宣传部</t>
  </si>
  <si>
    <t xml:space="preserve">       “脱贫攻坚”惠民演出补贴</t>
  </si>
  <si>
    <t xml:space="preserve">       政策培训、宣传</t>
  </si>
  <si>
    <t>合计</t>
  </si>
  <si>
    <r>
      <rPr>
        <b/>
        <sz val="18"/>
        <color theme="1"/>
        <rFont val="宋体"/>
        <charset val="134"/>
        <scheme val="minor"/>
      </rPr>
      <t>西咸新区</t>
    </r>
    <r>
      <rPr>
        <b/>
        <u/>
        <sz val="18"/>
        <color theme="1"/>
        <rFont val="宋体"/>
        <charset val="134"/>
        <scheme val="minor"/>
      </rPr>
      <t xml:space="preserve">   沣西   </t>
    </r>
    <r>
      <rPr>
        <b/>
        <sz val="18"/>
        <color theme="1"/>
        <rFont val="宋体"/>
        <charset val="134"/>
        <scheme val="minor"/>
      </rPr>
      <t>新城2019年扶贫资金统计表</t>
    </r>
  </si>
  <si>
    <t>填报日期： 2019 年 12 月31 日</t>
  </si>
  <si>
    <t>中省文件号</t>
  </si>
  <si>
    <t>新区文件号</t>
  </si>
  <si>
    <t xml:space="preserve"> 其中：扶贫助学金</t>
  </si>
  <si>
    <r>
      <rPr>
        <sz val="11"/>
        <color theme="1"/>
        <rFont val="宋体"/>
        <charset val="134"/>
        <scheme val="minor"/>
      </rPr>
      <t>陕西咸财发</t>
    </r>
    <r>
      <rPr>
        <sz val="11"/>
        <color theme="1"/>
        <rFont val="宋体"/>
        <charset val="134"/>
      </rPr>
      <t>〔2018〕251号
陕西咸财发〔2018〕328号</t>
    </r>
  </si>
  <si>
    <t xml:space="preserve"> 其中：医疗救助</t>
  </si>
  <si>
    <t xml:space="preserve">       贫困户参保费</t>
  </si>
  <si>
    <t>陕西咸财发〔2018〕106号</t>
  </si>
  <si>
    <t xml:space="preserve">       困难家庭医生签约服务经费</t>
  </si>
  <si>
    <t xml:space="preserve">       健康扶贫经费</t>
  </si>
  <si>
    <t xml:space="preserve"> 其中：农业产业扶持资金</t>
  </si>
  <si>
    <t>陕西咸脱贫办发〔2018〕20号
陕西咸脱贫办发〔2018〕27号
陕西咸财发〔2018〕90号 
陕西咸财发〔2018〕95号</t>
  </si>
  <si>
    <t xml:space="preserve">       政策性小麦及巨灾补贴保费</t>
  </si>
  <si>
    <t xml:space="preserve">       助农保保险费</t>
  </si>
  <si>
    <r>
      <rPr>
        <sz val="11"/>
        <color theme="1"/>
        <rFont val="宋体"/>
        <charset val="134"/>
        <scheme val="minor"/>
      </rPr>
      <t>陕西咸财发</t>
    </r>
    <r>
      <rPr>
        <sz val="11"/>
        <color theme="1"/>
        <rFont val="宋体"/>
        <charset val="134"/>
      </rPr>
      <t>〔2018〕90号</t>
    </r>
  </si>
  <si>
    <t xml:space="preserve"> 其中：扶贫小额信贷贴息资金</t>
  </si>
  <si>
    <t>财政局</t>
  </si>
  <si>
    <t>陕西咸脱贫办发〔2018〕20号
陕西咸财发〔2018〕60号</t>
  </si>
  <si>
    <t xml:space="preserve"> 其中：农低保、五保</t>
  </si>
  <si>
    <t xml:space="preserve">       价格临时补贴</t>
  </si>
  <si>
    <r>
      <rPr>
        <sz val="11"/>
        <color theme="1"/>
        <rFont val="宋体"/>
        <charset val="134"/>
        <scheme val="minor"/>
      </rPr>
      <t>陕西咸财发</t>
    </r>
    <r>
      <rPr>
        <sz val="11"/>
        <color theme="1"/>
        <rFont val="宋体"/>
        <charset val="134"/>
      </rPr>
      <t>〔2018〕310号</t>
    </r>
  </si>
  <si>
    <t xml:space="preserve">       困难学生家庭资助</t>
  </si>
  <si>
    <r>
      <rPr>
        <sz val="11"/>
        <color theme="1"/>
        <rFont val="宋体"/>
        <charset val="134"/>
        <scheme val="minor"/>
      </rPr>
      <t>陕西咸财发</t>
    </r>
    <r>
      <rPr>
        <sz val="11"/>
        <color theme="1"/>
        <rFont val="宋体"/>
        <charset val="134"/>
      </rPr>
      <t>〔2018〕331号 
陕西咸财发〔2018〕339号</t>
    </r>
  </si>
  <si>
    <t xml:space="preserve"> 其中：贫困劳动力生活交通补贴</t>
  </si>
  <si>
    <t>文化扶贫</t>
  </si>
  <si>
    <t xml:space="preserve"> 其中：贫困户有线电视费</t>
  </si>
  <si>
    <t xml:space="preserve"> 其中：扶贫工作经费</t>
  </si>
  <si>
    <t>饮水安全</t>
  </si>
  <si>
    <t xml:space="preserve"> 其中：农村饮水安全</t>
  </si>
  <si>
    <t>陕财办农〔2018〕65号
陕发改投资〔2018〕841号</t>
  </si>
  <si>
    <t>陕西咸财发〔2018〕217号
陕西咸发改发〔2018〕157号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</si>
</sst>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22" fillId="2" borderId="3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31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/>
    <xf numFmtId="43" fontId="0" fillId="0" borderId="1" xfId="8" applyFont="1" applyFill="1" applyBorder="1" applyAlignment="1"/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3" fontId="0" fillId="0" borderId="1" xfId="8" applyFont="1" applyFill="1" applyBorder="1" applyAlignment="1">
      <alignment vertical="center"/>
    </xf>
    <xf numFmtId="0" fontId="0" fillId="0" borderId="1" xfId="0" applyFill="1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/>
    <xf numFmtId="43" fontId="4" fillId="0" borderId="1" xfId="8" applyFont="1" applyFill="1" applyBorder="1" applyAlignment="1"/>
    <xf numFmtId="43" fontId="0" fillId="0" borderId="0" xfId="0" applyNumberFormat="1" applyFill="1"/>
    <xf numFmtId="43" fontId="0" fillId="0" borderId="1" xfId="8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3" fontId="0" fillId="0" borderId="1" xfId="8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43" fontId="4" fillId="0" borderId="1" xfId="8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3"/>
  <sheetViews>
    <sheetView showZeros="0" workbookViewId="0">
      <pane ySplit="5" topLeftCell="A6" activePane="bottomLeft" state="frozen"/>
      <selection/>
      <selection pane="bottomLeft" activeCell="A18" sqref="$A18:$XFD21"/>
    </sheetView>
  </sheetViews>
  <sheetFormatPr defaultColWidth="8.75" defaultRowHeight="14.4"/>
  <cols>
    <col min="1" max="1" width="5.75" style="1" customWidth="1"/>
    <col min="2" max="2" width="44.8796296296296" style="4" customWidth="1"/>
    <col min="3" max="3" width="10.1296296296296" style="4" customWidth="1"/>
    <col min="4" max="4" width="10.25" style="4" customWidth="1"/>
    <col min="5" max="5" width="9.87962962962963" style="4" customWidth="1"/>
    <col min="6" max="6" width="11.3796296296296" style="4" customWidth="1"/>
    <col min="7" max="7" width="10.3796296296296" style="4" customWidth="1"/>
    <col min="8" max="8" width="10.25" style="4" customWidth="1"/>
    <col min="9" max="9" width="9.75" style="4" customWidth="1"/>
    <col min="10" max="10" width="10.1296296296296" style="4" customWidth="1"/>
    <col min="11" max="14" width="8.62962962962963" style="4" customWidth="1"/>
    <col min="15" max="15" width="24.3796296296296" style="4" customWidth="1"/>
    <col min="16" max="16" width="8.75" style="4" hidden="1" customWidth="1"/>
    <col min="17" max="16384" width="8.75" style="4"/>
  </cols>
  <sheetData>
    <row r="1" ht="17.25" customHeight="1" spans="1:1">
      <c r="A1" s="6"/>
    </row>
    <row r="2" ht="29.25" customHeight="1" spans="1:16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5">
      <c r="A3" s="8" t="s">
        <v>1</v>
      </c>
      <c r="G3" s="4" t="s">
        <v>2</v>
      </c>
      <c r="O3" s="4" t="s">
        <v>3</v>
      </c>
    </row>
    <row r="4" spans="1:16">
      <c r="A4" s="9" t="s">
        <v>4</v>
      </c>
      <c r="B4" s="9" t="s">
        <v>5</v>
      </c>
      <c r="C4" s="9" t="s">
        <v>6</v>
      </c>
      <c r="D4" s="9"/>
      <c r="E4" s="9"/>
      <c r="F4" s="9"/>
      <c r="G4" s="9" t="s">
        <v>7</v>
      </c>
      <c r="H4" s="9"/>
      <c r="I4" s="9"/>
      <c r="J4" s="9"/>
      <c r="K4" s="9" t="s">
        <v>8</v>
      </c>
      <c r="L4" s="9"/>
      <c r="M4" s="9"/>
      <c r="N4" s="9"/>
      <c r="O4" s="9" t="s">
        <v>9</v>
      </c>
      <c r="P4" s="9" t="s">
        <v>10</v>
      </c>
    </row>
    <row r="5" s="1" customFormat="1" spans="1:16">
      <c r="A5" s="9"/>
      <c r="B5" s="9"/>
      <c r="C5" s="9" t="s">
        <v>11</v>
      </c>
      <c r="D5" s="9" t="s">
        <v>12</v>
      </c>
      <c r="E5" s="9" t="s">
        <v>13</v>
      </c>
      <c r="F5" s="9" t="s">
        <v>14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11</v>
      </c>
      <c r="L5" s="9" t="s">
        <v>12</v>
      </c>
      <c r="M5" s="9" t="s">
        <v>13</v>
      </c>
      <c r="N5" s="9" t="s">
        <v>14</v>
      </c>
      <c r="O5" s="9"/>
      <c r="P5" s="9"/>
    </row>
    <row r="6" spans="1:16">
      <c r="A6" s="11">
        <v>1</v>
      </c>
      <c r="B6" s="17" t="s">
        <v>15</v>
      </c>
      <c r="C6" s="13"/>
      <c r="D6" s="13">
        <f t="shared" ref="D6:J6" si="0">SUM(D7:D8)</f>
        <v>0</v>
      </c>
      <c r="E6" s="13">
        <v>6.1</v>
      </c>
      <c r="F6" s="13">
        <f t="shared" si="0"/>
        <v>6.1</v>
      </c>
      <c r="G6" s="13"/>
      <c r="H6" s="13">
        <f t="shared" si="0"/>
        <v>0</v>
      </c>
      <c r="I6" s="13">
        <v>6.1</v>
      </c>
      <c r="J6" s="13">
        <f t="shared" si="0"/>
        <v>6.1</v>
      </c>
      <c r="K6" s="13">
        <f>C6-G6</f>
        <v>0</v>
      </c>
      <c r="L6" s="13">
        <f t="shared" ref="L6" si="1">D6-H6</f>
        <v>0</v>
      </c>
      <c r="M6" s="13">
        <f t="shared" ref="M6:N6" si="2">E6-I6</f>
        <v>0</v>
      </c>
      <c r="N6" s="13">
        <f t="shared" si="2"/>
        <v>0</v>
      </c>
      <c r="P6" s="17"/>
    </row>
    <row r="7" spans="1:16">
      <c r="A7" s="11"/>
      <c r="B7" s="29" t="s">
        <v>16</v>
      </c>
      <c r="C7" s="13"/>
      <c r="D7" s="13"/>
      <c r="E7" s="13">
        <v>4.6</v>
      </c>
      <c r="F7" s="13">
        <f t="shared" ref="F7:F49" si="3">SUM(C7:E7)</f>
        <v>4.6</v>
      </c>
      <c r="G7" s="13"/>
      <c r="H7" s="13"/>
      <c r="I7" s="13">
        <v>4.6</v>
      </c>
      <c r="J7" s="13">
        <f t="shared" ref="J7:J49" si="4">SUM(G7:I7)</f>
        <v>4.6</v>
      </c>
      <c r="K7" s="13">
        <f t="shared" ref="K7:K50" si="5">C7-G7</f>
        <v>0</v>
      </c>
      <c r="L7" s="13">
        <f t="shared" ref="L7:L50" si="6">D7-H7</f>
        <v>0</v>
      </c>
      <c r="M7" s="13">
        <f t="shared" ref="M7:M50" si="7">E7-I7</f>
        <v>0</v>
      </c>
      <c r="N7" s="13">
        <f t="shared" ref="N7:N50" si="8">F7-J7</f>
        <v>0</v>
      </c>
      <c r="O7" s="13" t="s">
        <v>17</v>
      </c>
      <c r="P7" s="17"/>
    </row>
    <row r="8" spans="1:16">
      <c r="A8" s="11"/>
      <c r="B8" s="29" t="s">
        <v>18</v>
      </c>
      <c r="C8" s="13"/>
      <c r="D8" s="13"/>
      <c r="E8" s="13">
        <v>1.5</v>
      </c>
      <c r="F8" s="13">
        <f t="shared" si="3"/>
        <v>1.5</v>
      </c>
      <c r="G8" s="13"/>
      <c r="H8" s="13"/>
      <c r="I8" s="13">
        <v>1.5</v>
      </c>
      <c r="J8" s="13">
        <f t="shared" si="4"/>
        <v>1.5</v>
      </c>
      <c r="K8" s="13">
        <f t="shared" si="5"/>
        <v>0</v>
      </c>
      <c r="L8" s="13">
        <f t="shared" si="6"/>
        <v>0</v>
      </c>
      <c r="M8" s="13">
        <f t="shared" si="7"/>
        <v>0</v>
      </c>
      <c r="N8" s="13">
        <f t="shared" si="8"/>
        <v>0</v>
      </c>
      <c r="O8" s="13" t="s">
        <v>17</v>
      </c>
      <c r="P8" s="17"/>
    </row>
    <row r="9" spans="1:16">
      <c r="A9" s="11">
        <v>2</v>
      </c>
      <c r="B9" s="17" t="s">
        <v>19</v>
      </c>
      <c r="C9" s="13"/>
      <c r="D9" s="13">
        <f t="shared" ref="D9:N9" si="9">SUM(D10:D14)</f>
        <v>0</v>
      </c>
      <c r="E9" s="13">
        <v>58.94</v>
      </c>
      <c r="F9" s="13">
        <f t="shared" si="9"/>
        <v>58.94</v>
      </c>
      <c r="G9" s="13"/>
      <c r="H9" s="13">
        <f t="shared" si="9"/>
        <v>0</v>
      </c>
      <c r="I9" s="13">
        <v>58.94</v>
      </c>
      <c r="J9" s="13">
        <f t="shared" si="9"/>
        <v>58.94</v>
      </c>
      <c r="K9" s="13">
        <f t="shared" si="9"/>
        <v>0</v>
      </c>
      <c r="L9" s="13">
        <f t="shared" si="9"/>
        <v>0</v>
      </c>
      <c r="M9" s="13">
        <f t="shared" si="9"/>
        <v>0</v>
      </c>
      <c r="N9" s="13">
        <f t="shared" si="9"/>
        <v>0</v>
      </c>
      <c r="O9" s="13"/>
      <c r="P9" s="17"/>
    </row>
    <row r="10" spans="1:16">
      <c r="A10" s="11"/>
      <c r="B10" s="17" t="s">
        <v>20</v>
      </c>
      <c r="C10" s="13"/>
      <c r="D10" s="13"/>
      <c r="E10" s="13">
        <v>19.34</v>
      </c>
      <c r="F10" s="13">
        <f t="shared" si="3"/>
        <v>19.34</v>
      </c>
      <c r="G10" s="13"/>
      <c r="H10" s="13"/>
      <c r="I10" s="13">
        <v>19.34</v>
      </c>
      <c r="J10" s="13">
        <f t="shared" si="4"/>
        <v>19.34</v>
      </c>
      <c r="K10" s="13">
        <f t="shared" si="5"/>
        <v>0</v>
      </c>
      <c r="L10" s="13">
        <f t="shared" si="6"/>
        <v>0</v>
      </c>
      <c r="M10" s="13">
        <f t="shared" si="7"/>
        <v>0</v>
      </c>
      <c r="N10" s="13">
        <f t="shared" si="8"/>
        <v>0</v>
      </c>
      <c r="O10" s="13" t="s">
        <v>21</v>
      </c>
      <c r="P10" s="17"/>
    </row>
    <row r="11" spans="1:16">
      <c r="A11" s="11"/>
      <c r="B11" s="17" t="s">
        <v>22</v>
      </c>
      <c r="C11" s="13"/>
      <c r="D11" s="13"/>
      <c r="E11" s="13">
        <v>8.38</v>
      </c>
      <c r="F11" s="13">
        <f t="shared" si="3"/>
        <v>8.38</v>
      </c>
      <c r="G11" s="13"/>
      <c r="H11" s="13"/>
      <c r="I11" s="13">
        <v>8.38</v>
      </c>
      <c r="J11" s="13">
        <f t="shared" si="4"/>
        <v>8.38</v>
      </c>
      <c r="K11" s="13">
        <f t="shared" si="5"/>
        <v>0</v>
      </c>
      <c r="L11" s="13">
        <f t="shared" si="6"/>
        <v>0</v>
      </c>
      <c r="M11" s="13">
        <f t="shared" si="7"/>
        <v>0</v>
      </c>
      <c r="N11" s="13">
        <f t="shared" si="8"/>
        <v>0</v>
      </c>
      <c r="O11" s="13" t="s">
        <v>23</v>
      </c>
      <c r="P11" s="17"/>
    </row>
    <row r="12" spans="1:16">
      <c r="A12" s="11"/>
      <c r="B12" s="17" t="s">
        <v>24</v>
      </c>
      <c r="C12" s="13"/>
      <c r="D12" s="13"/>
      <c r="E12" s="13">
        <v>2.51</v>
      </c>
      <c r="F12" s="13">
        <f t="shared" si="3"/>
        <v>2.51</v>
      </c>
      <c r="G12" s="13"/>
      <c r="H12" s="13"/>
      <c r="I12" s="13">
        <v>2.51</v>
      </c>
      <c r="J12" s="13">
        <f t="shared" si="4"/>
        <v>2.51</v>
      </c>
      <c r="K12" s="13">
        <f t="shared" si="5"/>
        <v>0</v>
      </c>
      <c r="L12" s="13">
        <f t="shared" si="6"/>
        <v>0</v>
      </c>
      <c r="M12" s="13">
        <f t="shared" si="7"/>
        <v>0</v>
      </c>
      <c r="N12" s="13">
        <f t="shared" si="8"/>
        <v>0</v>
      </c>
      <c r="O12" s="13" t="s">
        <v>21</v>
      </c>
      <c r="P12" s="17"/>
    </row>
    <row r="13" spans="1:16">
      <c r="A13" s="11"/>
      <c r="B13" s="17" t="s">
        <v>25</v>
      </c>
      <c r="C13" s="13"/>
      <c r="D13" s="13"/>
      <c r="E13" s="13">
        <v>10</v>
      </c>
      <c r="F13" s="13">
        <f t="shared" si="3"/>
        <v>10</v>
      </c>
      <c r="G13" s="13"/>
      <c r="H13" s="13"/>
      <c r="I13" s="13">
        <v>10</v>
      </c>
      <c r="J13" s="13">
        <f t="shared" si="4"/>
        <v>10</v>
      </c>
      <c r="K13" s="13">
        <f t="shared" si="5"/>
        <v>0</v>
      </c>
      <c r="L13" s="13"/>
      <c r="M13" s="13"/>
      <c r="N13" s="13">
        <f t="shared" si="8"/>
        <v>0</v>
      </c>
      <c r="O13" s="13" t="s">
        <v>21</v>
      </c>
      <c r="P13" s="17"/>
    </row>
    <row r="14" spans="1:16">
      <c r="A14" s="11"/>
      <c r="B14" s="17" t="s">
        <v>25</v>
      </c>
      <c r="C14" s="13"/>
      <c r="D14" s="13"/>
      <c r="E14" s="13">
        <v>18.71</v>
      </c>
      <c r="F14" s="13">
        <f t="shared" si="3"/>
        <v>18.71</v>
      </c>
      <c r="G14" s="13"/>
      <c r="H14" s="13"/>
      <c r="I14" s="13">
        <v>18.71</v>
      </c>
      <c r="J14" s="13">
        <f t="shared" si="4"/>
        <v>18.71</v>
      </c>
      <c r="K14" s="13">
        <f t="shared" si="5"/>
        <v>0</v>
      </c>
      <c r="L14" s="13"/>
      <c r="M14" s="13"/>
      <c r="N14" s="13">
        <f t="shared" si="8"/>
        <v>0</v>
      </c>
      <c r="O14" s="13" t="s">
        <v>17</v>
      </c>
      <c r="P14" s="17"/>
    </row>
    <row r="15" spans="1:16">
      <c r="A15" s="11">
        <v>3</v>
      </c>
      <c r="B15" s="17" t="s">
        <v>26</v>
      </c>
      <c r="C15" s="13">
        <f t="shared" ref="C15:J15" si="10">SUM(C16:C16)</f>
        <v>0</v>
      </c>
      <c r="D15" s="13">
        <f t="shared" si="10"/>
        <v>0</v>
      </c>
      <c r="E15" s="13">
        <f t="shared" si="10"/>
        <v>0</v>
      </c>
      <c r="F15" s="13">
        <f t="shared" si="10"/>
        <v>0</v>
      </c>
      <c r="G15" s="13">
        <f t="shared" si="10"/>
        <v>0</v>
      </c>
      <c r="H15" s="13">
        <f t="shared" si="10"/>
        <v>0</v>
      </c>
      <c r="I15" s="13">
        <f t="shared" si="10"/>
        <v>0</v>
      </c>
      <c r="J15" s="13">
        <f t="shared" si="10"/>
        <v>0</v>
      </c>
      <c r="K15" s="13">
        <f t="shared" si="5"/>
        <v>0</v>
      </c>
      <c r="L15" s="13">
        <f t="shared" si="6"/>
        <v>0</v>
      </c>
      <c r="M15" s="13">
        <f t="shared" si="7"/>
        <v>0</v>
      </c>
      <c r="N15" s="13">
        <f t="shared" si="8"/>
        <v>0</v>
      </c>
      <c r="O15" s="13"/>
      <c r="P15" s="17"/>
    </row>
    <row r="16" spans="1:16">
      <c r="A16" s="11"/>
      <c r="B16" s="17" t="s">
        <v>27</v>
      </c>
      <c r="C16" s="13"/>
      <c r="D16" s="13"/>
      <c r="E16" s="13"/>
      <c r="F16" s="13">
        <f t="shared" si="3"/>
        <v>0</v>
      </c>
      <c r="G16" s="13"/>
      <c r="H16" s="13"/>
      <c r="I16" s="13"/>
      <c r="J16" s="13">
        <f t="shared" si="4"/>
        <v>0</v>
      </c>
      <c r="K16" s="13">
        <f t="shared" si="5"/>
        <v>0</v>
      </c>
      <c r="L16" s="13">
        <f t="shared" si="6"/>
        <v>0</v>
      </c>
      <c r="M16" s="13">
        <f t="shared" si="7"/>
        <v>0</v>
      </c>
      <c r="N16" s="13">
        <f t="shared" si="8"/>
        <v>0</v>
      </c>
      <c r="O16" s="13"/>
      <c r="P16" s="17"/>
    </row>
    <row r="17" spans="1:16">
      <c r="A17" s="11">
        <v>4</v>
      </c>
      <c r="B17" s="17" t="s">
        <v>28</v>
      </c>
      <c r="C17" s="13">
        <f>SUM(C18:C21)</f>
        <v>0</v>
      </c>
      <c r="D17" s="13">
        <f t="shared" ref="D17:J17" si="11">SUM(D18:D21)</f>
        <v>0</v>
      </c>
      <c r="E17" s="13">
        <f t="shared" si="11"/>
        <v>142.23</v>
      </c>
      <c r="F17" s="13">
        <f t="shared" si="11"/>
        <v>142.23</v>
      </c>
      <c r="G17" s="13">
        <f t="shared" si="11"/>
        <v>0</v>
      </c>
      <c r="H17" s="13">
        <f t="shared" si="11"/>
        <v>0</v>
      </c>
      <c r="I17" s="13">
        <f t="shared" si="11"/>
        <v>142.23</v>
      </c>
      <c r="J17" s="13">
        <f t="shared" si="11"/>
        <v>142.23</v>
      </c>
      <c r="K17" s="13">
        <f t="shared" si="5"/>
        <v>0</v>
      </c>
      <c r="L17" s="13">
        <f t="shared" si="6"/>
        <v>0</v>
      </c>
      <c r="M17" s="13">
        <f t="shared" si="7"/>
        <v>0</v>
      </c>
      <c r="N17" s="13">
        <f t="shared" si="8"/>
        <v>0</v>
      </c>
      <c r="O17" s="13"/>
      <c r="P17" s="17"/>
    </row>
    <row r="18" spans="1:16">
      <c r="A18" s="11"/>
      <c r="B18" s="17" t="s">
        <v>29</v>
      </c>
      <c r="C18" s="13"/>
      <c r="D18" s="13"/>
      <c r="E18" s="13">
        <v>3.04</v>
      </c>
      <c r="F18" s="13">
        <f>SUM(D18:E18)</f>
        <v>3.04</v>
      </c>
      <c r="G18" s="13"/>
      <c r="H18" s="13"/>
      <c r="I18" s="13">
        <v>3.04</v>
      </c>
      <c r="J18" s="13">
        <f>SUM(H18:I18)</f>
        <v>3.04</v>
      </c>
      <c r="K18" s="13">
        <f>E18-I18</f>
        <v>0</v>
      </c>
      <c r="L18" s="13">
        <f t="shared" si="6"/>
        <v>0</v>
      </c>
      <c r="M18" s="13">
        <f t="shared" si="7"/>
        <v>0</v>
      </c>
      <c r="N18" s="13">
        <f t="shared" si="8"/>
        <v>0</v>
      </c>
      <c r="O18" s="13" t="s">
        <v>30</v>
      </c>
      <c r="P18" s="17"/>
    </row>
    <row r="19" spans="1:16">
      <c r="A19" s="11"/>
      <c r="B19" s="17" t="s">
        <v>31</v>
      </c>
      <c r="C19" s="13"/>
      <c r="D19" s="13"/>
      <c r="E19" s="13">
        <v>138.99</v>
      </c>
      <c r="F19" s="13">
        <f>SUM(D19:E19)</f>
        <v>138.99</v>
      </c>
      <c r="G19" s="13"/>
      <c r="H19" s="13"/>
      <c r="I19" s="13">
        <v>138.99</v>
      </c>
      <c r="J19" s="13">
        <f>SUM(H19:I19)</f>
        <v>138.99</v>
      </c>
      <c r="K19" s="13"/>
      <c r="L19" s="13"/>
      <c r="M19" s="13">
        <f t="shared" si="7"/>
        <v>0</v>
      </c>
      <c r="N19" s="13"/>
      <c r="O19" s="13" t="s">
        <v>32</v>
      </c>
      <c r="P19" s="17"/>
    </row>
    <row r="20" spans="1:16">
      <c r="A20" s="11"/>
      <c r="B20" s="17" t="s">
        <v>33</v>
      </c>
      <c r="C20" s="13"/>
      <c r="D20" s="13"/>
      <c r="E20" s="13">
        <v>0.1</v>
      </c>
      <c r="F20" s="13">
        <f>SUM(D20:E20)</f>
        <v>0.1</v>
      </c>
      <c r="G20" s="13"/>
      <c r="H20" s="13"/>
      <c r="I20" s="13">
        <v>0.1</v>
      </c>
      <c r="J20" s="13">
        <f>SUM(H20:I20)</f>
        <v>0.1</v>
      </c>
      <c r="K20" s="13">
        <f>E20-I20</f>
        <v>0</v>
      </c>
      <c r="L20" s="13">
        <f t="shared" si="6"/>
        <v>0</v>
      </c>
      <c r="M20" s="13">
        <f t="shared" si="7"/>
        <v>0</v>
      </c>
      <c r="N20" s="13">
        <f t="shared" si="8"/>
        <v>0</v>
      </c>
      <c r="O20" s="13" t="s">
        <v>32</v>
      </c>
      <c r="P20" s="17"/>
    </row>
    <row r="21" spans="1:16">
      <c r="A21" s="11"/>
      <c r="B21" s="17" t="s">
        <v>34</v>
      </c>
      <c r="C21" s="13"/>
      <c r="D21" s="13"/>
      <c r="E21" s="13">
        <v>0.1</v>
      </c>
      <c r="F21" s="13">
        <f>SUM(D21:E21)</f>
        <v>0.1</v>
      </c>
      <c r="G21" s="13"/>
      <c r="H21" s="13"/>
      <c r="I21" s="13">
        <v>0.1</v>
      </c>
      <c r="J21" s="13">
        <f>SUM(H21:I21)</f>
        <v>0.1</v>
      </c>
      <c r="K21" s="13">
        <f>E21-I21</f>
        <v>0</v>
      </c>
      <c r="L21" s="13">
        <f t="shared" si="6"/>
        <v>0</v>
      </c>
      <c r="M21" s="13">
        <f t="shared" si="7"/>
        <v>0</v>
      </c>
      <c r="N21" s="13">
        <f t="shared" si="8"/>
        <v>0</v>
      </c>
      <c r="O21" s="13" t="s">
        <v>32</v>
      </c>
      <c r="P21" s="17"/>
    </row>
    <row r="22" spans="1:16">
      <c r="A22" s="11">
        <v>5</v>
      </c>
      <c r="B22" s="17" t="s">
        <v>35</v>
      </c>
      <c r="C22" s="13"/>
      <c r="D22" s="13">
        <f t="shared" ref="D22:J22" si="12">SUM(D23:D25)</f>
        <v>0</v>
      </c>
      <c r="E22" s="13">
        <v>82.54</v>
      </c>
      <c r="F22" s="13">
        <f t="shared" si="12"/>
        <v>82.54</v>
      </c>
      <c r="G22" s="13"/>
      <c r="H22" s="13">
        <f t="shared" si="12"/>
        <v>0</v>
      </c>
      <c r="I22" s="13">
        <v>82.54</v>
      </c>
      <c r="J22" s="13">
        <f t="shared" si="12"/>
        <v>82.54</v>
      </c>
      <c r="K22" s="13">
        <f t="shared" si="5"/>
        <v>0</v>
      </c>
      <c r="L22" s="13">
        <f t="shared" si="6"/>
        <v>0</v>
      </c>
      <c r="M22" s="13">
        <f t="shared" si="7"/>
        <v>0</v>
      </c>
      <c r="N22" s="13">
        <f t="shared" si="8"/>
        <v>0</v>
      </c>
      <c r="O22" s="13"/>
      <c r="P22" s="17"/>
    </row>
    <row r="23" spans="1:16">
      <c r="A23" s="11"/>
      <c r="B23" s="17" t="s">
        <v>36</v>
      </c>
      <c r="C23" s="13"/>
      <c r="D23" s="13"/>
      <c r="E23" s="13">
        <v>78.02</v>
      </c>
      <c r="F23" s="13">
        <f t="shared" si="3"/>
        <v>78.02</v>
      </c>
      <c r="G23" s="13"/>
      <c r="H23" s="13"/>
      <c r="I23" s="13">
        <v>78.02</v>
      </c>
      <c r="J23" s="13">
        <f t="shared" si="4"/>
        <v>78.02</v>
      </c>
      <c r="K23" s="13">
        <f t="shared" si="5"/>
        <v>0</v>
      </c>
      <c r="L23" s="13">
        <f t="shared" si="6"/>
        <v>0</v>
      </c>
      <c r="M23" s="13">
        <f t="shared" si="7"/>
        <v>0</v>
      </c>
      <c r="N23" s="13">
        <f t="shared" si="8"/>
        <v>0</v>
      </c>
      <c r="O23" s="13" t="s">
        <v>37</v>
      </c>
      <c r="P23" s="17"/>
    </row>
    <row r="24" spans="1:16">
      <c r="A24" s="11"/>
      <c r="B24" s="17" t="s">
        <v>38</v>
      </c>
      <c r="C24" s="13"/>
      <c r="D24" s="13"/>
      <c r="E24" s="13">
        <v>4.08</v>
      </c>
      <c r="F24" s="13">
        <f t="shared" si="3"/>
        <v>4.08</v>
      </c>
      <c r="G24" s="13"/>
      <c r="H24" s="13"/>
      <c r="I24" s="13">
        <v>4.08</v>
      </c>
      <c r="J24" s="13">
        <f t="shared" si="4"/>
        <v>4.08</v>
      </c>
      <c r="K24" s="13">
        <f t="shared" si="5"/>
        <v>0</v>
      </c>
      <c r="L24" s="13">
        <f t="shared" si="6"/>
        <v>0</v>
      </c>
      <c r="M24" s="13">
        <f t="shared" si="7"/>
        <v>0</v>
      </c>
      <c r="N24" s="13">
        <f t="shared" si="8"/>
        <v>0</v>
      </c>
      <c r="O24" s="13" t="s">
        <v>37</v>
      </c>
      <c r="P24" s="17"/>
    </row>
    <row r="25" spans="1:16">
      <c r="A25" s="11"/>
      <c r="B25" s="17" t="s">
        <v>39</v>
      </c>
      <c r="C25" s="13"/>
      <c r="D25" s="13"/>
      <c r="E25" s="13">
        <v>0.44</v>
      </c>
      <c r="F25" s="13">
        <f t="shared" si="3"/>
        <v>0.44</v>
      </c>
      <c r="G25" s="13"/>
      <c r="H25" s="13"/>
      <c r="I25" s="13">
        <v>0.44</v>
      </c>
      <c r="J25" s="13">
        <f t="shared" si="4"/>
        <v>0.44</v>
      </c>
      <c r="K25" s="13">
        <f t="shared" si="5"/>
        <v>0</v>
      </c>
      <c r="L25" s="13">
        <f t="shared" si="6"/>
        <v>0</v>
      </c>
      <c r="M25" s="13">
        <f t="shared" si="7"/>
        <v>0</v>
      </c>
      <c r="N25" s="13">
        <f t="shared" si="8"/>
        <v>0</v>
      </c>
      <c r="O25" s="13" t="s">
        <v>23</v>
      </c>
      <c r="P25" s="17"/>
    </row>
    <row r="26" spans="1:16">
      <c r="A26" s="11">
        <v>6</v>
      </c>
      <c r="B26" s="17" t="s">
        <v>40</v>
      </c>
      <c r="C26" s="13"/>
      <c r="D26" s="13">
        <f t="shared" ref="D26:J26" si="13">SUM(D27:D27)</f>
        <v>0</v>
      </c>
      <c r="E26" s="13">
        <v>50</v>
      </c>
      <c r="F26" s="13">
        <f t="shared" si="13"/>
        <v>50</v>
      </c>
      <c r="G26" s="13"/>
      <c r="H26" s="13">
        <f t="shared" si="13"/>
        <v>0</v>
      </c>
      <c r="I26" s="13">
        <v>50</v>
      </c>
      <c r="J26" s="13">
        <f t="shared" si="13"/>
        <v>50</v>
      </c>
      <c r="K26" s="13">
        <f t="shared" si="5"/>
        <v>0</v>
      </c>
      <c r="L26" s="13">
        <f t="shared" si="6"/>
        <v>0</v>
      </c>
      <c r="M26" s="13">
        <f t="shared" si="7"/>
        <v>0</v>
      </c>
      <c r="N26" s="13">
        <f t="shared" si="8"/>
        <v>0</v>
      </c>
      <c r="O26" s="13"/>
      <c r="P26" s="17"/>
    </row>
    <row r="27" spans="1:16">
      <c r="A27" s="11"/>
      <c r="B27" s="17" t="s">
        <v>41</v>
      </c>
      <c r="C27" s="13"/>
      <c r="D27" s="13"/>
      <c r="E27" s="13">
        <v>50</v>
      </c>
      <c r="F27" s="13">
        <f t="shared" si="3"/>
        <v>50</v>
      </c>
      <c r="G27" s="13"/>
      <c r="H27" s="13"/>
      <c r="I27" s="13">
        <v>50</v>
      </c>
      <c r="J27" s="13">
        <f t="shared" si="4"/>
        <v>50</v>
      </c>
      <c r="K27" s="13">
        <f t="shared" si="5"/>
        <v>0</v>
      </c>
      <c r="L27" s="13">
        <f t="shared" si="6"/>
        <v>0</v>
      </c>
      <c r="M27" s="13">
        <f t="shared" si="7"/>
        <v>0</v>
      </c>
      <c r="N27" s="13">
        <f t="shared" si="8"/>
        <v>0</v>
      </c>
      <c r="O27" s="13" t="s">
        <v>23</v>
      </c>
      <c r="P27" s="17"/>
    </row>
    <row r="28" spans="1:16">
      <c r="A28" s="11">
        <v>7</v>
      </c>
      <c r="B28" s="17" t="s">
        <v>42</v>
      </c>
      <c r="C28" s="13">
        <f>SUM(C29:C36)</f>
        <v>127.65</v>
      </c>
      <c r="D28" s="13">
        <f t="shared" ref="D28:J28" si="14">SUM(D29:D36)</f>
        <v>0</v>
      </c>
      <c r="E28" s="13">
        <f t="shared" si="14"/>
        <v>0</v>
      </c>
      <c r="F28" s="13">
        <f t="shared" si="14"/>
        <v>127.65</v>
      </c>
      <c r="G28" s="13">
        <f t="shared" si="14"/>
        <v>127.65</v>
      </c>
      <c r="H28" s="13">
        <f t="shared" si="14"/>
        <v>0</v>
      </c>
      <c r="I28" s="13">
        <f t="shared" si="14"/>
        <v>0</v>
      </c>
      <c r="J28" s="13">
        <f t="shared" si="14"/>
        <v>127.65</v>
      </c>
      <c r="K28" s="13">
        <f t="shared" si="5"/>
        <v>0</v>
      </c>
      <c r="L28" s="13">
        <f t="shared" si="6"/>
        <v>0</v>
      </c>
      <c r="M28" s="13">
        <f t="shared" si="7"/>
        <v>0</v>
      </c>
      <c r="N28" s="13">
        <f t="shared" si="8"/>
        <v>0</v>
      </c>
      <c r="O28" s="13"/>
      <c r="P28" s="17"/>
    </row>
    <row r="29" spans="1:16">
      <c r="A29" s="11"/>
      <c r="B29" s="17" t="s">
        <v>43</v>
      </c>
      <c r="C29" s="13">
        <v>100.49</v>
      </c>
      <c r="D29" s="13"/>
      <c r="E29" s="13"/>
      <c r="F29" s="13">
        <f t="shared" si="3"/>
        <v>100.49</v>
      </c>
      <c r="G29" s="13">
        <v>100.49</v>
      </c>
      <c r="H29" s="13"/>
      <c r="I29" s="13"/>
      <c r="J29" s="13">
        <f t="shared" si="4"/>
        <v>100.49</v>
      </c>
      <c r="K29" s="13">
        <f t="shared" si="5"/>
        <v>0</v>
      </c>
      <c r="L29" s="13">
        <f t="shared" si="6"/>
        <v>0</v>
      </c>
      <c r="M29" s="13">
        <f t="shared" si="7"/>
        <v>0</v>
      </c>
      <c r="N29" s="13">
        <f t="shared" si="8"/>
        <v>0</v>
      </c>
      <c r="O29" s="13" t="s">
        <v>17</v>
      </c>
      <c r="P29" s="17"/>
    </row>
    <row r="30" spans="1:16">
      <c r="A30" s="11"/>
      <c r="B30" s="17" t="s">
        <v>44</v>
      </c>
      <c r="C30" s="13">
        <v>10.9</v>
      </c>
      <c r="D30" s="13"/>
      <c r="E30" s="13"/>
      <c r="F30" s="13">
        <f t="shared" si="3"/>
        <v>10.9</v>
      </c>
      <c r="G30" s="13">
        <v>10.9</v>
      </c>
      <c r="H30" s="13"/>
      <c r="I30" s="13"/>
      <c r="J30" s="13">
        <f t="shared" si="4"/>
        <v>10.9</v>
      </c>
      <c r="K30" s="13"/>
      <c r="L30" s="13"/>
      <c r="M30" s="13"/>
      <c r="N30" s="13"/>
      <c r="O30" s="13" t="s">
        <v>17</v>
      </c>
      <c r="P30" s="17"/>
    </row>
    <row r="31" spans="1:16">
      <c r="A31" s="11"/>
      <c r="B31" s="17" t="s">
        <v>45</v>
      </c>
      <c r="C31" s="13">
        <v>6.6</v>
      </c>
      <c r="D31" s="13"/>
      <c r="E31" s="13"/>
      <c r="F31" s="13">
        <f t="shared" si="3"/>
        <v>6.6</v>
      </c>
      <c r="G31" s="13">
        <v>6.6</v>
      </c>
      <c r="H31" s="13"/>
      <c r="I31" s="13"/>
      <c r="J31" s="13">
        <f t="shared" si="4"/>
        <v>6.6</v>
      </c>
      <c r="K31" s="13"/>
      <c r="L31" s="13"/>
      <c r="M31" s="13"/>
      <c r="N31" s="13"/>
      <c r="O31" s="13" t="s">
        <v>17</v>
      </c>
      <c r="P31" s="17"/>
    </row>
    <row r="32" spans="1:16">
      <c r="A32" s="11"/>
      <c r="B32" s="17" t="s">
        <v>46</v>
      </c>
      <c r="C32" s="13">
        <v>4.92</v>
      </c>
      <c r="D32" s="13"/>
      <c r="E32" s="13"/>
      <c r="F32" s="13">
        <f t="shared" si="3"/>
        <v>4.92</v>
      </c>
      <c r="G32" s="13">
        <v>4.92</v>
      </c>
      <c r="H32" s="13"/>
      <c r="I32" s="13"/>
      <c r="J32" s="13">
        <f t="shared" si="4"/>
        <v>4.92</v>
      </c>
      <c r="K32" s="13"/>
      <c r="L32" s="13"/>
      <c r="M32" s="13"/>
      <c r="N32" s="13"/>
      <c r="O32" s="13" t="s">
        <v>17</v>
      </c>
      <c r="P32" s="17"/>
    </row>
    <row r="33" spans="1:16">
      <c r="A33" s="11"/>
      <c r="B33" s="17" t="s">
        <v>47</v>
      </c>
      <c r="C33" s="13">
        <v>1.84</v>
      </c>
      <c r="D33" s="13"/>
      <c r="E33" s="13"/>
      <c r="F33" s="13">
        <f t="shared" si="3"/>
        <v>1.84</v>
      </c>
      <c r="G33" s="13">
        <v>1.84</v>
      </c>
      <c r="H33" s="13"/>
      <c r="I33" s="13"/>
      <c r="J33" s="13">
        <f t="shared" si="4"/>
        <v>1.84</v>
      </c>
      <c r="K33" s="13"/>
      <c r="L33" s="13"/>
      <c r="M33" s="13"/>
      <c r="N33" s="13"/>
      <c r="O33" s="13" t="s">
        <v>17</v>
      </c>
      <c r="P33" s="17"/>
    </row>
    <row r="34" spans="1:16">
      <c r="A34" s="11"/>
      <c r="B34" s="17" t="s">
        <v>48</v>
      </c>
      <c r="C34" s="13">
        <v>1.35</v>
      </c>
      <c r="D34" s="13"/>
      <c r="E34" s="13"/>
      <c r="F34" s="13">
        <f t="shared" si="3"/>
        <v>1.35</v>
      </c>
      <c r="G34" s="13">
        <v>1.35</v>
      </c>
      <c r="H34" s="13"/>
      <c r="I34" s="13"/>
      <c r="J34" s="13">
        <f t="shared" si="4"/>
        <v>1.35</v>
      </c>
      <c r="K34" s="13"/>
      <c r="L34" s="13"/>
      <c r="M34" s="13"/>
      <c r="N34" s="13"/>
      <c r="O34" s="13" t="s">
        <v>17</v>
      </c>
      <c r="P34" s="17"/>
    </row>
    <row r="35" spans="1:16">
      <c r="A35" s="11"/>
      <c r="B35" s="17" t="s">
        <v>49</v>
      </c>
      <c r="C35" s="13">
        <v>0.84</v>
      </c>
      <c r="D35" s="13"/>
      <c r="E35" s="13"/>
      <c r="F35" s="13">
        <f t="shared" si="3"/>
        <v>0.84</v>
      </c>
      <c r="G35" s="13">
        <v>0.84</v>
      </c>
      <c r="H35" s="13"/>
      <c r="I35" s="13"/>
      <c r="J35" s="13">
        <f t="shared" si="4"/>
        <v>0.84</v>
      </c>
      <c r="K35" s="13">
        <f t="shared" si="5"/>
        <v>0</v>
      </c>
      <c r="L35" s="13">
        <f t="shared" si="6"/>
        <v>0</v>
      </c>
      <c r="M35" s="13">
        <f t="shared" si="7"/>
        <v>0</v>
      </c>
      <c r="N35" s="13">
        <f t="shared" si="8"/>
        <v>0</v>
      </c>
      <c r="O35" s="13" t="s">
        <v>21</v>
      </c>
      <c r="P35" s="17"/>
    </row>
    <row r="36" spans="1:16">
      <c r="A36" s="11"/>
      <c r="B36" s="17" t="s">
        <v>50</v>
      </c>
      <c r="C36" s="13">
        <v>0.71</v>
      </c>
      <c r="D36" s="13"/>
      <c r="E36" s="13"/>
      <c r="F36" s="13">
        <f t="shared" si="3"/>
        <v>0.71</v>
      </c>
      <c r="G36" s="13">
        <v>0.71</v>
      </c>
      <c r="H36" s="13"/>
      <c r="I36" s="13"/>
      <c r="J36" s="13">
        <f t="shared" si="4"/>
        <v>0.71</v>
      </c>
      <c r="K36" s="13">
        <f t="shared" si="5"/>
        <v>0</v>
      </c>
      <c r="L36" s="13">
        <f t="shared" si="6"/>
        <v>0</v>
      </c>
      <c r="M36" s="13">
        <f t="shared" si="7"/>
        <v>0</v>
      </c>
      <c r="N36" s="13">
        <f t="shared" si="8"/>
        <v>0</v>
      </c>
      <c r="O36" s="13" t="s">
        <v>17</v>
      </c>
      <c r="P36" s="17"/>
    </row>
    <row r="37" spans="1:16">
      <c r="A37" s="11">
        <v>8</v>
      </c>
      <c r="B37" s="17" t="s">
        <v>51</v>
      </c>
      <c r="C37" s="13">
        <f t="shared" ref="C37:J37" si="15">SUM(C38:C38)</f>
        <v>0</v>
      </c>
      <c r="D37" s="13">
        <f t="shared" si="15"/>
        <v>0</v>
      </c>
      <c r="E37" s="13">
        <f t="shared" si="15"/>
        <v>0</v>
      </c>
      <c r="F37" s="13">
        <f t="shared" si="15"/>
        <v>0</v>
      </c>
      <c r="G37" s="13">
        <f t="shared" si="15"/>
        <v>0</v>
      </c>
      <c r="H37" s="13">
        <f t="shared" si="15"/>
        <v>0</v>
      </c>
      <c r="I37" s="13">
        <f t="shared" si="15"/>
        <v>0</v>
      </c>
      <c r="J37" s="13">
        <f t="shared" si="15"/>
        <v>0</v>
      </c>
      <c r="K37" s="13">
        <f t="shared" si="5"/>
        <v>0</v>
      </c>
      <c r="L37" s="13">
        <f t="shared" si="6"/>
        <v>0</v>
      </c>
      <c r="M37" s="13">
        <f t="shared" si="7"/>
        <v>0</v>
      </c>
      <c r="N37" s="13">
        <f t="shared" si="8"/>
        <v>0</v>
      </c>
      <c r="O37" s="13"/>
      <c r="P37" s="17"/>
    </row>
    <row r="38" spans="1:16">
      <c r="A38" s="11"/>
      <c r="B38" s="17" t="s">
        <v>27</v>
      </c>
      <c r="C38" s="13"/>
      <c r="D38" s="13"/>
      <c r="E38" s="13"/>
      <c r="F38" s="13">
        <f t="shared" si="3"/>
        <v>0</v>
      </c>
      <c r="G38" s="13"/>
      <c r="H38" s="13"/>
      <c r="I38" s="13"/>
      <c r="J38" s="13">
        <f t="shared" si="4"/>
        <v>0</v>
      </c>
      <c r="K38" s="13">
        <f t="shared" si="5"/>
        <v>0</v>
      </c>
      <c r="L38" s="13">
        <f t="shared" si="6"/>
        <v>0</v>
      </c>
      <c r="M38" s="13">
        <f t="shared" si="7"/>
        <v>0</v>
      </c>
      <c r="N38" s="13">
        <f t="shared" si="8"/>
        <v>0</v>
      </c>
      <c r="O38" s="13"/>
      <c r="P38" s="17"/>
    </row>
    <row r="39" spans="1:16">
      <c r="A39" s="11">
        <v>9</v>
      </c>
      <c r="B39" s="17" t="s">
        <v>52</v>
      </c>
      <c r="C39" s="13">
        <f t="shared" ref="C39:J39" si="16">SUM(C40:C40)</f>
        <v>0</v>
      </c>
      <c r="D39" s="13">
        <f t="shared" si="16"/>
        <v>0</v>
      </c>
      <c r="E39" s="13">
        <f t="shared" si="16"/>
        <v>0</v>
      </c>
      <c r="F39" s="13">
        <f t="shared" si="16"/>
        <v>0</v>
      </c>
      <c r="G39" s="13">
        <f t="shared" si="16"/>
        <v>0</v>
      </c>
      <c r="H39" s="13">
        <f t="shared" si="16"/>
        <v>0</v>
      </c>
      <c r="I39" s="13">
        <f t="shared" si="16"/>
        <v>0</v>
      </c>
      <c r="J39" s="13">
        <f t="shared" si="16"/>
        <v>0</v>
      </c>
      <c r="K39" s="13">
        <f t="shared" si="5"/>
        <v>0</v>
      </c>
      <c r="L39" s="13">
        <f t="shared" si="6"/>
        <v>0</v>
      </c>
      <c r="M39" s="13">
        <f t="shared" si="7"/>
        <v>0</v>
      </c>
      <c r="N39" s="13">
        <f t="shared" si="8"/>
        <v>0</v>
      </c>
      <c r="O39" s="13"/>
      <c r="P39" s="17"/>
    </row>
    <row r="40" spans="1:16">
      <c r="A40" s="11"/>
      <c r="B40" s="17" t="s">
        <v>27</v>
      </c>
      <c r="C40" s="13"/>
      <c r="D40" s="13"/>
      <c r="E40" s="13"/>
      <c r="F40" s="13">
        <f t="shared" si="3"/>
        <v>0</v>
      </c>
      <c r="G40" s="13"/>
      <c r="H40" s="13"/>
      <c r="I40" s="13"/>
      <c r="J40" s="13">
        <f t="shared" si="4"/>
        <v>0</v>
      </c>
      <c r="K40" s="13">
        <f t="shared" si="5"/>
        <v>0</v>
      </c>
      <c r="L40" s="13">
        <f t="shared" si="6"/>
        <v>0</v>
      </c>
      <c r="M40" s="13">
        <f t="shared" si="7"/>
        <v>0</v>
      </c>
      <c r="N40" s="13">
        <f t="shared" si="8"/>
        <v>0</v>
      </c>
      <c r="O40" s="13"/>
      <c r="P40" s="17"/>
    </row>
    <row r="41" spans="1:16">
      <c r="A41" s="11">
        <v>10</v>
      </c>
      <c r="B41" s="17" t="s">
        <v>53</v>
      </c>
      <c r="C41" s="13">
        <f>SUM(C42:C49)</f>
        <v>0</v>
      </c>
      <c r="D41" s="13">
        <f t="shared" ref="D41:N41" si="17">SUM(D42:D49)</f>
        <v>0</v>
      </c>
      <c r="E41" s="13">
        <f t="shared" si="17"/>
        <v>170</v>
      </c>
      <c r="F41" s="13">
        <f t="shared" si="17"/>
        <v>170</v>
      </c>
      <c r="G41" s="13">
        <f t="shared" si="17"/>
        <v>0</v>
      </c>
      <c r="H41" s="13">
        <f t="shared" si="17"/>
        <v>0</v>
      </c>
      <c r="I41" s="13">
        <f t="shared" si="17"/>
        <v>170</v>
      </c>
      <c r="J41" s="13">
        <f t="shared" si="17"/>
        <v>170</v>
      </c>
      <c r="K41" s="13">
        <f t="shared" si="17"/>
        <v>0</v>
      </c>
      <c r="L41" s="13">
        <f t="shared" si="17"/>
        <v>0</v>
      </c>
      <c r="M41" s="13">
        <f t="shared" si="17"/>
        <v>0</v>
      </c>
      <c r="N41" s="13">
        <f t="shared" si="17"/>
        <v>0</v>
      </c>
      <c r="O41" s="13"/>
      <c r="P41" s="17"/>
    </row>
    <row r="42" spans="1:16">
      <c r="A42" s="11"/>
      <c r="B42" s="17" t="s">
        <v>54</v>
      </c>
      <c r="C42" s="13"/>
      <c r="D42" s="13"/>
      <c r="E42" s="13">
        <v>76.4</v>
      </c>
      <c r="F42" s="13">
        <f t="shared" si="3"/>
        <v>76.4</v>
      </c>
      <c r="G42" s="13"/>
      <c r="H42" s="13"/>
      <c r="I42" s="13">
        <v>76.4</v>
      </c>
      <c r="J42" s="13">
        <f t="shared" si="4"/>
        <v>76.4</v>
      </c>
      <c r="K42" s="13">
        <f t="shared" si="5"/>
        <v>0</v>
      </c>
      <c r="L42" s="13">
        <f t="shared" si="6"/>
        <v>0</v>
      </c>
      <c r="M42" s="13">
        <f t="shared" si="7"/>
        <v>0</v>
      </c>
      <c r="N42" s="13">
        <f t="shared" si="8"/>
        <v>0</v>
      </c>
      <c r="O42" s="13" t="s">
        <v>32</v>
      </c>
      <c r="P42" s="17"/>
    </row>
    <row r="43" spans="1:16">
      <c r="A43" s="11"/>
      <c r="B43" s="17" t="s">
        <v>55</v>
      </c>
      <c r="C43" s="13"/>
      <c r="D43" s="13"/>
      <c r="E43" s="13">
        <v>59</v>
      </c>
      <c r="F43" s="13">
        <f t="shared" si="3"/>
        <v>59</v>
      </c>
      <c r="G43" s="13"/>
      <c r="H43" s="13"/>
      <c r="I43" s="13">
        <v>59</v>
      </c>
      <c r="J43" s="13">
        <f t="shared" si="4"/>
        <v>59</v>
      </c>
      <c r="K43" s="13"/>
      <c r="L43" s="13"/>
      <c r="M43" s="13"/>
      <c r="N43" s="13"/>
      <c r="O43" s="13" t="s">
        <v>37</v>
      </c>
      <c r="P43" s="17"/>
    </row>
    <row r="44" spans="1:16">
      <c r="A44" s="11"/>
      <c r="B44" s="17" t="s">
        <v>56</v>
      </c>
      <c r="C44" s="13"/>
      <c r="D44" s="13"/>
      <c r="E44" s="13">
        <v>8.63</v>
      </c>
      <c r="F44" s="13">
        <f t="shared" si="3"/>
        <v>8.63</v>
      </c>
      <c r="G44" s="13"/>
      <c r="H44" s="13"/>
      <c r="I44" s="13">
        <v>8.63</v>
      </c>
      <c r="J44" s="13">
        <f t="shared" si="4"/>
        <v>8.63</v>
      </c>
      <c r="K44" s="13"/>
      <c r="L44" s="13"/>
      <c r="M44" s="13"/>
      <c r="N44" s="13"/>
      <c r="O44" s="13" t="s">
        <v>57</v>
      </c>
      <c r="P44" s="17"/>
    </row>
    <row r="45" spans="1:16">
      <c r="A45" s="11"/>
      <c r="B45" s="17" t="s">
        <v>58</v>
      </c>
      <c r="C45" s="13"/>
      <c r="D45" s="13"/>
      <c r="E45" s="13">
        <v>4.66</v>
      </c>
      <c r="F45" s="13">
        <f t="shared" si="3"/>
        <v>4.66</v>
      </c>
      <c r="G45" s="13"/>
      <c r="H45" s="13"/>
      <c r="I45" s="13">
        <v>4.66</v>
      </c>
      <c r="J45" s="13">
        <f t="shared" si="4"/>
        <v>4.66</v>
      </c>
      <c r="K45" s="13"/>
      <c r="L45" s="13"/>
      <c r="M45" s="13"/>
      <c r="N45" s="13"/>
      <c r="O45" s="13" t="s">
        <v>57</v>
      </c>
      <c r="P45" s="17"/>
    </row>
    <row r="46" spans="1:16">
      <c r="A46" s="11"/>
      <c r="B46" s="17" t="s">
        <v>59</v>
      </c>
      <c r="C46" s="13"/>
      <c r="D46" s="13"/>
      <c r="E46" s="13">
        <v>13.11</v>
      </c>
      <c r="F46" s="13">
        <f t="shared" si="3"/>
        <v>13.11</v>
      </c>
      <c r="G46" s="13"/>
      <c r="H46" s="13"/>
      <c r="I46" s="13">
        <v>13.11</v>
      </c>
      <c r="J46" s="13">
        <f t="shared" si="4"/>
        <v>13.11</v>
      </c>
      <c r="K46" s="13"/>
      <c r="L46" s="13"/>
      <c r="M46" s="13"/>
      <c r="N46" s="13"/>
      <c r="O46" s="13" t="s">
        <v>17</v>
      </c>
      <c r="P46" s="17"/>
    </row>
    <row r="47" spans="1:16">
      <c r="A47" s="11"/>
      <c r="B47" s="17" t="s">
        <v>59</v>
      </c>
      <c r="C47" s="13"/>
      <c r="D47" s="13"/>
      <c r="E47" s="13">
        <v>4.82</v>
      </c>
      <c r="F47" s="13">
        <f t="shared" si="3"/>
        <v>4.82</v>
      </c>
      <c r="G47" s="13"/>
      <c r="H47" s="13"/>
      <c r="I47" s="13">
        <v>4.82</v>
      </c>
      <c r="J47" s="13">
        <f t="shared" si="4"/>
        <v>4.82</v>
      </c>
      <c r="K47" s="13">
        <f t="shared" si="5"/>
        <v>0</v>
      </c>
      <c r="L47" s="13">
        <f t="shared" si="6"/>
        <v>0</v>
      </c>
      <c r="M47" s="13">
        <f t="shared" si="7"/>
        <v>0</v>
      </c>
      <c r="N47" s="13">
        <f t="shared" si="8"/>
        <v>0</v>
      </c>
      <c r="O47" s="13" t="s">
        <v>21</v>
      </c>
      <c r="P47" s="17"/>
    </row>
    <row r="48" spans="1:16">
      <c r="A48" s="11"/>
      <c r="B48" s="17" t="s">
        <v>59</v>
      </c>
      <c r="C48" s="13"/>
      <c r="D48" s="13"/>
      <c r="E48" s="13">
        <v>2.98</v>
      </c>
      <c r="F48" s="13">
        <f t="shared" si="3"/>
        <v>2.98</v>
      </c>
      <c r="G48" s="13"/>
      <c r="H48" s="13"/>
      <c r="I48" s="13">
        <v>2.98</v>
      </c>
      <c r="J48" s="13">
        <f t="shared" si="4"/>
        <v>2.98</v>
      </c>
      <c r="K48" s="13">
        <f t="shared" si="5"/>
        <v>0</v>
      </c>
      <c r="L48" s="13">
        <f t="shared" si="6"/>
        <v>0</v>
      </c>
      <c r="M48" s="13">
        <f t="shared" si="7"/>
        <v>0</v>
      </c>
      <c r="N48" s="13">
        <f t="shared" si="8"/>
        <v>0</v>
      </c>
      <c r="O48" s="13" t="s">
        <v>57</v>
      </c>
      <c r="P48" s="17"/>
    </row>
    <row r="49" spans="1:16">
      <c r="A49" s="11"/>
      <c r="B49" s="17" t="s">
        <v>59</v>
      </c>
      <c r="C49" s="13"/>
      <c r="D49" s="13"/>
      <c r="E49" s="13">
        <v>0.4</v>
      </c>
      <c r="F49" s="13">
        <f t="shared" si="3"/>
        <v>0.4</v>
      </c>
      <c r="G49" s="13"/>
      <c r="H49" s="13"/>
      <c r="I49" s="13">
        <v>0.4</v>
      </c>
      <c r="J49" s="13">
        <f t="shared" si="4"/>
        <v>0.4</v>
      </c>
      <c r="K49" s="13">
        <f t="shared" si="5"/>
        <v>0</v>
      </c>
      <c r="L49" s="13">
        <f t="shared" si="6"/>
        <v>0</v>
      </c>
      <c r="M49" s="13">
        <f t="shared" si="7"/>
        <v>0</v>
      </c>
      <c r="N49" s="13">
        <f t="shared" si="8"/>
        <v>0</v>
      </c>
      <c r="O49" s="13" t="s">
        <v>37</v>
      </c>
      <c r="P49" s="17"/>
    </row>
    <row r="50" spans="1:16">
      <c r="A50" s="18"/>
      <c r="B50" s="30" t="s">
        <v>60</v>
      </c>
      <c r="C50" s="20">
        <f t="shared" ref="C50:J50" si="18">SUM(C6,C9,C15,C17,C22,C26,C28,C37,C39,C41)</f>
        <v>127.65</v>
      </c>
      <c r="D50" s="20">
        <f t="shared" si="18"/>
        <v>0</v>
      </c>
      <c r="E50" s="20">
        <f t="shared" si="18"/>
        <v>509.81</v>
      </c>
      <c r="F50" s="20">
        <f t="shared" si="18"/>
        <v>637.46</v>
      </c>
      <c r="G50" s="20">
        <f t="shared" si="18"/>
        <v>127.65</v>
      </c>
      <c r="H50" s="20">
        <f t="shared" si="18"/>
        <v>0</v>
      </c>
      <c r="I50" s="20">
        <f t="shared" si="18"/>
        <v>509.81</v>
      </c>
      <c r="J50" s="20">
        <f t="shared" si="18"/>
        <v>637.46</v>
      </c>
      <c r="K50" s="13">
        <f t="shared" si="5"/>
        <v>0</v>
      </c>
      <c r="L50" s="13">
        <f t="shared" si="6"/>
        <v>0</v>
      </c>
      <c r="M50" s="13">
        <f t="shared" si="7"/>
        <v>0</v>
      </c>
      <c r="N50" s="13">
        <f t="shared" si="8"/>
        <v>0</v>
      </c>
      <c r="O50" s="20"/>
      <c r="P50" s="17"/>
    </row>
    <row r="53" spans="6:6">
      <c r="F53" s="21"/>
    </row>
  </sheetData>
  <mergeCells count="8">
    <mergeCell ref="A2:P2"/>
    <mergeCell ref="C4:F4"/>
    <mergeCell ref="G4:J4"/>
    <mergeCell ref="K4:N4"/>
    <mergeCell ref="A4:A5"/>
    <mergeCell ref="B4:B5"/>
    <mergeCell ref="O4:O5"/>
    <mergeCell ref="P4:P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1"/>
  <sheetViews>
    <sheetView tabSelected="1" workbookViewId="0">
      <pane ySplit="5" topLeftCell="A6" activePane="bottomLeft" state="frozen"/>
      <selection/>
      <selection pane="bottomLeft" activeCell="J41" sqref="J41"/>
    </sheetView>
  </sheetViews>
  <sheetFormatPr defaultColWidth="8.75" defaultRowHeight="14.4"/>
  <cols>
    <col min="1" max="1" width="5.75" style="1" customWidth="1"/>
    <col min="2" max="2" width="40.5" style="3" customWidth="1"/>
    <col min="3" max="3" width="13.5" style="4" customWidth="1"/>
    <col min="4" max="4" width="10.25" style="4" customWidth="1"/>
    <col min="5" max="5" width="16.1296296296296" style="4" customWidth="1"/>
    <col min="6" max="6" width="13.6296296296296" style="4" customWidth="1"/>
    <col min="7" max="7" width="11.5" style="4" customWidth="1"/>
    <col min="8" max="8" width="10.25" style="4" customWidth="1"/>
    <col min="9" max="9" width="13.1296296296296" style="4" customWidth="1"/>
    <col min="10" max="10" width="13" style="4" customWidth="1"/>
    <col min="11" max="11" width="10.5" style="4" customWidth="1"/>
    <col min="12" max="13" width="9" style="4" customWidth="1"/>
    <col min="14" max="14" width="11.1296296296296" style="4" customWidth="1"/>
    <col min="15" max="15" width="24.3796296296296" style="5" customWidth="1"/>
    <col min="16" max="16" width="25.5" style="4" hidden="1" customWidth="1"/>
    <col min="17" max="17" width="28.6296296296296" style="4" hidden="1" customWidth="1"/>
    <col min="18" max="16384" width="8.75" style="4"/>
  </cols>
  <sheetData>
    <row r="1" ht="17.25" customHeight="1" spans="1:1">
      <c r="A1" s="6"/>
    </row>
    <row r="2" ht="29.25" customHeight="1" spans="1:16">
      <c r="A2" s="7" t="s">
        <v>61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5">
      <c r="A3" s="8" t="s">
        <v>1</v>
      </c>
      <c r="G3" s="4" t="s">
        <v>62</v>
      </c>
      <c r="O3" s="5" t="s">
        <v>3</v>
      </c>
    </row>
    <row r="4" spans="1:17">
      <c r="A4" s="9" t="s">
        <v>4</v>
      </c>
      <c r="B4" s="10" t="s">
        <v>5</v>
      </c>
      <c r="C4" s="9" t="s">
        <v>6</v>
      </c>
      <c r="D4" s="9"/>
      <c r="E4" s="9"/>
      <c r="F4" s="9"/>
      <c r="G4" s="9" t="s">
        <v>7</v>
      </c>
      <c r="H4" s="9"/>
      <c r="I4" s="9"/>
      <c r="J4" s="9"/>
      <c r="K4" s="9" t="s">
        <v>8</v>
      </c>
      <c r="L4" s="9"/>
      <c r="M4" s="9"/>
      <c r="N4" s="9"/>
      <c r="O4" s="9" t="s">
        <v>9</v>
      </c>
      <c r="P4" s="9" t="s">
        <v>63</v>
      </c>
      <c r="Q4" s="9" t="s">
        <v>64</v>
      </c>
    </row>
    <row r="5" s="1" customFormat="1" spans="1:17">
      <c r="A5" s="9"/>
      <c r="B5" s="10"/>
      <c r="C5" s="9" t="s">
        <v>11</v>
      </c>
      <c r="D5" s="9" t="s">
        <v>12</v>
      </c>
      <c r="E5" s="9" t="s">
        <v>13</v>
      </c>
      <c r="F5" s="9" t="s">
        <v>14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11</v>
      </c>
      <c r="L5" s="9" t="s">
        <v>12</v>
      </c>
      <c r="M5" s="9" t="s">
        <v>13</v>
      </c>
      <c r="N5" s="9" t="s">
        <v>14</v>
      </c>
      <c r="O5" s="9"/>
      <c r="P5" s="9"/>
      <c r="Q5" s="9"/>
    </row>
    <row r="6" spans="1:17">
      <c r="A6" s="11">
        <v>1</v>
      </c>
      <c r="B6" s="12" t="s">
        <v>15</v>
      </c>
      <c r="C6" s="13">
        <v>1.5</v>
      </c>
      <c r="D6" s="13"/>
      <c r="E6" s="13"/>
      <c r="F6" s="13">
        <f>SUM(C6:E6)</f>
        <v>1.5</v>
      </c>
      <c r="G6" s="13">
        <v>1.5</v>
      </c>
      <c r="H6" s="13"/>
      <c r="I6" s="13"/>
      <c r="J6" s="13">
        <f>SUM(G6:I6)</f>
        <v>1.5</v>
      </c>
      <c r="K6" s="13"/>
      <c r="L6" s="13"/>
      <c r="M6" s="13"/>
      <c r="N6" s="13">
        <f>SUM(K6:M6)</f>
        <v>0</v>
      </c>
      <c r="O6" s="22"/>
      <c r="P6" s="17"/>
      <c r="Q6" s="17"/>
    </row>
    <row r="7" s="2" customFormat="1" ht="15.75" customHeight="1" spans="1:17">
      <c r="A7" s="14"/>
      <c r="B7" s="15" t="s">
        <v>65</v>
      </c>
      <c r="C7" s="16">
        <v>1.5</v>
      </c>
      <c r="D7" s="16"/>
      <c r="E7" s="16"/>
      <c r="F7" s="13">
        <f t="shared" ref="F7:F36" si="0">SUM(C7:E7)</f>
        <v>1.5</v>
      </c>
      <c r="G7" s="16">
        <v>1.5</v>
      </c>
      <c r="H7" s="16"/>
      <c r="I7" s="16"/>
      <c r="J7" s="13">
        <f t="shared" ref="J7:J36" si="1">SUM(G7:I7)</f>
        <v>1.5</v>
      </c>
      <c r="K7" s="16"/>
      <c r="L7" s="16"/>
      <c r="M7" s="16"/>
      <c r="N7" s="13">
        <f t="shared" ref="N7:N35" si="2">SUM(K7:M7)</f>
        <v>0</v>
      </c>
      <c r="O7" s="22" t="s">
        <v>21</v>
      </c>
      <c r="P7" s="23"/>
      <c r="Q7" s="27" t="s">
        <v>66</v>
      </c>
    </row>
    <row r="8" spans="1:17">
      <c r="A8" s="11">
        <v>2</v>
      </c>
      <c r="B8" s="12" t="s">
        <v>19</v>
      </c>
      <c r="C8" s="13">
        <v>6.08</v>
      </c>
      <c r="D8" s="13"/>
      <c r="E8" s="13">
        <v>35.36</v>
      </c>
      <c r="F8" s="13">
        <f t="shared" si="0"/>
        <v>41.44</v>
      </c>
      <c r="G8" s="13">
        <v>6.08</v>
      </c>
      <c r="H8" s="13"/>
      <c r="I8" s="13">
        <v>32.53</v>
      </c>
      <c r="J8" s="13">
        <f t="shared" si="1"/>
        <v>38.61</v>
      </c>
      <c r="K8" s="13"/>
      <c r="L8" s="13"/>
      <c r="M8" s="13"/>
      <c r="N8" s="13">
        <f t="shared" si="2"/>
        <v>0</v>
      </c>
      <c r="O8" s="22"/>
      <c r="P8" s="17"/>
      <c r="Q8" s="17"/>
    </row>
    <row r="9" spans="1:17">
      <c r="A9" s="11"/>
      <c r="B9" s="12" t="s">
        <v>67</v>
      </c>
      <c r="C9" s="13"/>
      <c r="D9" s="13"/>
      <c r="E9" s="13">
        <v>30.74</v>
      </c>
      <c r="F9" s="13">
        <f t="shared" si="0"/>
        <v>30.74</v>
      </c>
      <c r="G9" s="13"/>
      <c r="H9" s="13"/>
      <c r="I9" s="13">
        <v>28.39</v>
      </c>
      <c r="J9" s="13">
        <f t="shared" si="1"/>
        <v>28.39</v>
      </c>
      <c r="K9" s="13"/>
      <c r="L9" s="13"/>
      <c r="M9" s="13"/>
      <c r="N9" s="13">
        <f t="shared" si="2"/>
        <v>0</v>
      </c>
      <c r="O9" s="22" t="s">
        <v>21</v>
      </c>
      <c r="P9" s="17"/>
      <c r="Q9" s="17"/>
    </row>
    <row r="10" spans="1:17">
      <c r="A10" s="11"/>
      <c r="B10" s="12" t="s">
        <v>68</v>
      </c>
      <c r="C10" s="13">
        <v>6.08</v>
      </c>
      <c r="D10" s="13"/>
      <c r="E10" s="13">
        <v>3.62</v>
      </c>
      <c r="F10" s="13">
        <f t="shared" si="0"/>
        <v>9.7</v>
      </c>
      <c r="G10" s="13">
        <v>6.08</v>
      </c>
      <c r="H10" s="13"/>
      <c r="I10" s="13">
        <f>J8-34.99</f>
        <v>3.62</v>
      </c>
      <c r="J10" s="13">
        <f t="shared" si="1"/>
        <v>9.7</v>
      </c>
      <c r="K10" s="13"/>
      <c r="L10" s="13"/>
      <c r="M10" s="13"/>
      <c r="N10" s="13">
        <f t="shared" si="2"/>
        <v>0</v>
      </c>
      <c r="O10" s="22" t="s">
        <v>21</v>
      </c>
      <c r="P10" s="17"/>
      <c r="Q10" s="17" t="s">
        <v>69</v>
      </c>
    </row>
    <row r="11" spans="1:17">
      <c r="A11" s="11"/>
      <c r="B11" s="12" t="s">
        <v>70</v>
      </c>
      <c r="C11" s="13"/>
      <c r="D11" s="13"/>
      <c r="E11" s="13">
        <v>0.5</v>
      </c>
      <c r="F11" s="13">
        <f t="shared" si="0"/>
        <v>0.5</v>
      </c>
      <c r="G11" s="13"/>
      <c r="H11" s="13"/>
      <c r="I11" s="13">
        <v>0.41</v>
      </c>
      <c r="J11" s="13">
        <f t="shared" si="1"/>
        <v>0.41</v>
      </c>
      <c r="K11" s="13"/>
      <c r="L11" s="13"/>
      <c r="M11" s="13"/>
      <c r="N11" s="13">
        <f t="shared" si="2"/>
        <v>0</v>
      </c>
      <c r="O11" s="22" t="s">
        <v>21</v>
      </c>
      <c r="P11" s="17"/>
      <c r="Q11" s="17"/>
    </row>
    <row r="12" spans="1:16">
      <c r="A12" s="11"/>
      <c r="B12" s="17" t="s">
        <v>71</v>
      </c>
      <c r="C12" s="13"/>
      <c r="D12" s="13"/>
      <c r="E12" s="13">
        <v>0.5</v>
      </c>
      <c r="F12" s="13">
        <f t="shared" si="0"/>
        <v>0.5</v>
      </c>
      <c r="G12" s="13"/>
      <c r="H12" s="13"/>
      <c r="I12" s="13">
        <v>0.11</v>
      </c>
      <c r="J12" s="13">
        <f t="shared" si="1"/>
        <v>0.11</v>
      </c>
      <c r="K12" s="13"/>
      <c r="L12" s="13"/>
      <c r="M12" s="13"/>
      <c r="N12" s="13">
        <f t="shared" si="2"/>
        <v>0</v>
      </c>
      <c r="O12" s="24" t="s">
        <v>21</v>
      </c>
      <c r="P12" s="17"/>
    </row>
    <row r="13" spans="1:17">
      <c r="A13" s="11">
        <v>3</v>
      </c>
      <c r="B13" s="12" t="s">
        <v>26</v>
      </c>
      <c r="C13" s="13"/>
      <c r="D13" s="13"/>
      <c r="E13" s="13"/>
      <c r="F13" s="13">
        <f t="shared" si="0"/>
        <v>0</v>
      </c>
      <c r="G13" s="13"/>
      <c r="H13" s="13"/>
      <c r="I13" s="13"/>
      <c r="J13" s="13">
        <f t="shared" si="1"/>
        <v>0</v>
      </c>
      <c r="K13" s="13"/>
      <c r="L13" s="13"/>
      <c r="M13" s="13"/>
      <c r="N13" s="13">
        <f t="shared" si="2"/>
        <v>0</v>
      </c>
      <c r="O13" s="22"/>
      <c r="P13" s="17"/>
      <c r="Q13" s="17"/>
    </row>
    <row r="14" spans="1:17">
      <c r="A14" s="11">
        <v>4</v>
      </c>
      <c r="B14" s="12" t="s">
        <v>28</v>
      </c>
      <c r="C14" s="13"/>
      <c r="D14" s="13"/>
      <c r="E14" s="13"/>
      <c r="F14" s="13">
        <f t="shared" si="0"/>
        <v>0</v>
      </c>
      <c r="G14" s="13"/>
      <c r="H14" s="13"/>
      <c r="I14" s="13"/>
      <c r="J14" s="13">
        <f t="shared" si="1"/>
        <v>0</v>
      </c>
      <c r="K14" s="13"/>
      <c r="L14" s="13"/>
      <c r="M14" s="13"/>
      <c r="N14" s="13">
        <f t="shared" si="2"/>
        <v>0</v>
      </c>
      <c r="O14" s="22"/>
      <c r="P14" s="17"/>
      <c r="Q14" s="17"/>
    </row>
    <row r="15" spans="1:17">
      <c r="A15" s="11">
        <v>5</v>
      </c>
      <c r="B15" s="12" t="s">
        <v>35</v>
      </c>
      <c r="C15" s="13"/>
      <c r="D15" s="13"/>
      <c r="E15" s="13">
        <v>35</v>
      </c>
      <c r="F15" s="13">
        <f t="shared" si="0"/>
        <v>35</v>
      </c>
      <c r="G15" s="13"/>
      <c r="H15" s="13"/>
      <c r="I15" s="13">
        <v>28.42</v>
      </c>
      <c r="J15" s="13">
        <f t="shared" si="1"/>
        <v>28.42</v>
      </c>
      <c r="K15" s="13"/>
      <c r="L15" s="13"/>
      <c r="M15" s="13"/>
      <c r="N15" s="13">
        <f t="shared" si="2"/>
        <v>0</v>
      </c>
      <c r="O15" s="22"/>
      <c r="P15" s="17"/>
      <c r="Q15" s="17"/>
    </row>
    <row r="16" s="2" customFormat="1" ht="13.5" customHeight="1" spans="1:17">
      <c r="A16" s="14"/>
      <c r="B16" s="15" t="s">
        <v>72</v>
      </c>
      <c r="C16" s="16"/>
      <c r="D16" s="16"/>
      <c r="E16" s="16">
        <v>14.75</v>
      </c>
      <c r="F16" s="13">
        <f t="shared" si="0"/>
        <v>14.75</v>
      </c>
      <c r="G16" s="16"/>
      <c r="H16" s="16"/>
      <c r="I16" s="16">
        <v>9.11</v>
      </c>
      <c r="J16" s="13">
        <v>9.11</v>
      </c>
      <c r="K16" s="16"/>
      <c r="L16" s="16"/>
      <c r="M16" s="16"/>
      <c r="N16" s="13">
        <f t="shared" si="2"/>
        <v>0</v>
      </c>
      <c r="O16" s="22" t="s">
        <v>37</v>
      </c>
      <c r="P16" s="23"/>
      <c r="Q16" s="28" t="s">
        <v>73</v>
      </c>
    </row>
    <row r="17" s="2" customFormat="1" ht="13.5" customHeight="1" spans="1:17">
      <c r="A17" s="14"/>
      <c r="B17" s="15" t="s">
        <v>74</v>
      </c>
      <c r="C17" s="16"/>
      <c r="D17" s="16"/>
      <c r="E17" s="16">
        <v>12</v>
      </c>
      <c r="F17" s="13">
        <v>12</v>
      </c>
      <c r="G17" s="16"/>
      <c r="H17" s="16"/>
      <c r="I17" s="16">
        <v>11.06</v>
      </c>
      <c r="J17" s="13">
        <v>11.06</v>
      </c>
      <c r="K17" s="16"/>
      <c r="L17" s="16"/>
      <c r="M17" s="16"/>
      <c r="N17" s="13"/>
      <c r="O17" s="22"/>
      <c r="P17" s="23"/>
      <c r="Q17" s="28"/>
    </row>
    <row r="18" ht="13.5" customHeight="1" spans="1:17">
      <c r="A18" s="11"/>
      <c r="B18" s="12" t="s">
        <v>75</v>
      </c>
      <c r="C18" s="13"/>
      <c r="D18" s="13"/>
      <c r="E18" s="13">
        <v>8.25</v>
      </c>
      <c r="F18" s="13">
        <f t="shared" si="0"/>
        <v>8.25</v>
      </c>
      <c r="G18" s="13"/>
      <c r="H18" s="13"/>
      <c r="I18" s="13">
        <v>8.25</v>
      </c>
      <c r="J18" s="13">
        <v>8.25</v>
      </c>
      <c r="K18" s="13"/>
      <c r="L18" s="13"/>
      <c r="M18" s="13"/>
      <c r="N18" s="13">
        <f t="shared" si="2"/>
        <v>0</v>
      </c>
      <c r="O18" s="22" t="s">
        <v>37</v>
      </c>
      <c r="P18" s="17"/>
      <c r="Q18" s="23" t="s">
        <v>76</v>
      </c>
    </row>
    <row r="19" spans="1:17">
      <c r="A19" s="11">
        <v>6</v>
      </c>
      <c r="B19" s="12" t="s">
        <v>40</v>
      </c>
      <c r="C19" s="13"/>
      <c r="D19" s="13"/>
      <c r="E19" s="13">
        <v>2</v>
      </c>
      <c r="F19" s="13">
        <f t="shared" si="0"/>
        <v>2</v>
      </c>
      <c r="G19" s="13"/>
      <c r="H19" s="13"/>
      <c r="I19" s="13">
        <v>1.71</v>
      </c>
      <c r="J19" s="13">
        <f t="shared" si="1"/>
        <v>1.71</v>
      </c>
      <c r="K19" s="13"/>
      <c r="L19" s="13"/>
      <c r="M19" s="13"/>
      <c r="N19" s="13">
        <f t="shared" si="2"/>
        <v>0</v>
      </c>
      <c r="O19" s="22"/>
      <c r="P19" s="17"/>
      <c r="Q19" s="17"/>
    </row>
    <row r="20" ht="28.8" spans="1:17">
      <c r="A20" s="11"/>
      <c r="B20" s="15" t="s">
        <v>77</v>
      </c>
      <c r="C20" s="13"/>
      <c r="D20" s="13"/>
      <c r="E20" s="13">
        <v>1.71</v>
      </c>
      <c r="F20" s="13">
        <f t="shared" si="0"/>
        <v>1.71</v>
      </c>
      <c r="G20" s="13"/>
      <c r="H20" s="13"/>
      <c r="I20" s="13">
        <v>1.71</v>
      </c>
      <c r="J20" s="13">
        <f t="shared" si="1"/>
        <v>1.71</v>
      </c>
      <c r="K20" s="13"/>
      <c r="L20" s="13"/>
      <c r="M20" s="13"/>
      <c r="N20" s="13">
        <f t="shared" si="2"/>
        <v>0</v>
      </c>
      <c r="O20" s="22" t="s">
        <v>78</v>
      </c>
      <c r="P20" s="17"/>
      <c r="Q20" s="25" t="s">
        <v>79</v>
      </c>
    </row>
    <row r="21" spans="1:17">
      <c r="A21" s="11">
        <v>7</v>
      </c>
      <c r="B21" s="12" t="s">
        <v>42</v>
      </c>
      <c r="C21" s="13">
        <v>316.54</v>
      </c>
      <c r="D21" s="13"/>
      <c r="E21" s="13">
        <v>75</v>
      </c>
      <c r="F21" s="13">
        <f t="shared" si="0"/>
        <v>391.54</v>
      </c>
      <c r="G21" s="13">
        <v>316.54</v>
      </c>
      <c r="H21" s="13"/>
      <c r="I21" s="13">
        <v>69.38</v>
      </c>
      <c r="J21" s="13">
        <f t="shared" si="1"/>
        <v>385.92</v>
      </c>
      <c r="K21" s="13"/>
      <c r="L21" s="13"/>
      <c r="M21" s="13"/>
      <c r="N21" s="13">
        <f t="shared" si="2"/>
        <v>0</v>
      </c>
      <c r="O21" s="22"/>
      <c r="P21" s="17"/>
      <c r="Q21" s="17"/>
    </row>
    <row r="22" spans="1:17">
      <c r="A22" s="11"/>
      <c r="B22" s="12" t="s">
        <v>80</v>
      </c>
      <c r="C22" s="13">
        <v>277.52</v>
      </c>
      <c r="D22" s="13"/>
      <c r="E22" s="13">
        <v>49</v>
      </c>
      <c r="F22" s="13">
        <f t="shared" si="0"/>
        <v>326.52</v>
      </c>
      <c r="G22" s="13">
        <f>G21-G23-G26</f>
        <v>277.52</v>
      </c>
      <c r="H22" s="13"/>
      <c r="I22" s="13">
        <f>I21-I24-I25</f>
        <v>45.85</v>
      </c>
      <c r="J22" s="13">
        <f t="shared" si="1"/>
        <v>323.37</v>
      </c>
      <c r="K22" s="13"/>
      <c r="L22" s="13"/>
      <c r="M22" s="13"/>
      <c r="N22" s="13">
        <f t="shared" si="2"/>
        <v>0</v>
      </c>
      <c r="O22" s="22" t="s">
        <v>17</v>
      </c>
      <c r="P22" s="17"/>
      <c r="Q22" s="17"/>
    </row>
    <row r="23" spans="1:17">
      <c r="A23" s="11"/>
      <c r="B23" s="12" t="s">
        <v>81</v>
      </c>
      <c r="C23" s="13">
        <v>4.93</v>
      </c>
      <c r="D23" s="13"/>
      <c r="E23" s="13"/>
      <c r="F23" s="13">
        <f t="shared" si="0"/>
        <v>4.93</v>
      </c>
      <c r="G23" s="13">
        <v>4.93</v>
      </c>
      <c r="H23" s="13"/>
      <c r="I23" s="13"/>
      <c r="J23" s="13">
        <f t="shared" si="1"/>
        <v>4.93</v>
      </c>
      <c r="K23" s="13"/>
      <c r="L23" s="13"/>
      <c r="M23" s="13"/>
      <c r="N23" s="13">
        <f t="shared" si="2"/>
        <v>0</v>
      </c>
      <c r="O23" s="22" t="s">
        <v>17</v>
      </c>
      <c r="P23" s="17"/>
      <c r="Q23" s="23" t="s">
        <v>82</v>
      </c>
    </row>
    <row r="24" ht="16.5" customHeight="1" spans="1:17">
      <c r="A24" s="11"/>
      <c r="B24" s="15" t="s">
        <v>83</v>
      </c>
      <c r="C24" s="13"/>
      <c r="D24" s="13"/>
      <c r="E24" s="13">
        <v>4</v>
      </c>
      <c r="F24" s="13">
        <f t="shared" si="0"/>
        <v>4</v>
      </c>
      <c r="G24" s="13"/>
      <c r="H24" s="13"/>
      <c r="I24" s="13">
        <v>3.2</v>
      </c>
      <c r="J24" s="13">
        <f t="shared" si="1"/>
        <v>3.2</v>
      </c>
      <c r="K24" s="13"/>
      <c r="L24" s="13"/>
      <c r="M24" s="13"/>
      <c r="N24" s="13">
        <f t="shared" si="2"/>
        <v>0</v>
      </c>
      <c r="O24" s="22" t="s">
        <v>17</v>
      </c>
      <c r="P24" s="17"/>
      <c r="Q24" s="28" t="s">
        <v>84</v>
      </c>
    </row>
    <row r="25" spans="1:17">
      <c r="A25" s="11"/>
      <c r="B25" s="12" t="s">
        <v>25</v>
      </c>
      <c r="C25" s="13"/>
      <c r="D25" s="13"/>
      <c r="E25" s="13">
        <v>22</v>
      </c>
      <c r="F25" s="13">
        <f t="shared" si="0"/>
        <v>22</v>
      </c>
      <c r="G25" s="13"/>
      <c r="H25" s="13"/>
      <c r="I25" s="13">
        <v>20.33</v>
      </c>
      <c r="J25" s="13">
        <f t="shared" si="1"/>
        <v>20.33</v>
      </c>
      <c r="K25" s="13"/>
      <c r="L25" s="13"/>
      <c r="M25" s="13"/>
      <c r="N25" s="13">
        <f t="shared" si="2"/>
        <v>0</v>
      </c>
      <c r="O25" s="22" t="s">
        <v>17</v>
      </c>
      <c r="P25" s="17"/>
      <c r="Q25" s="17"/>
    </row>
    <row r="26" spans="1:17">
      <c r="A26" s="11"/>
      <c r="B26" s="12" t="s">
        <v>47</v>
      </c>
      <c r="C26" s="13">
        <v>34.09</v>
      </c>
      <c r="D26" s="13"/>
      <c r="E26" s="13"/>
      <c r="F26" s="13">
        <f t="shared" si="0"/>
        <v>34.09</v>
      </c>
      <c r="G26" s="13">
        <v>34.09</v>
      </c>
      <c r="H26" s="13"/>
      <c r="I26" s="13"/>
      <c r="J26" s="13">
        <f t="shared" si="1"/>
        <v>34.09</v>
      </c>
      <c r="K26" s="13"/>
      <c r="L26" s="13"/>
      <c r="M26" s="13"/>
      <c r="N26" s="13">
        <f t="shared" si="2"/>
        <v>0</v>
      </c>
      <c r="O26" s="22" t="s">
        <v>17</v>
      </c>
      <c r="P26" s="17"/>
      <c r="Q26" s="17"/>
    </row>
    <row r="27" spans="1:17">
      <c r="A27" s="11">
        <v>8</v>
      </c>
      <c r="B27" s="12" t="s">
        <v>51</v>
      </c>
      <c r="C27" s="13"/>
      <c r="D27" s="13"/>
      <c r="E27" s="13">
        <v>1.5</v>
      </c>
      <c r="F27" s="13">
        <f t="shared" si="0"/>
        <v>1.5</v>
      </c>
      <c r="G27" s="13"/>
      <c r="H27" s="13"/>
      <c r="I27" s="13">
        <v>1.17</v>
      </c>
      <c r="J27" s="13">
        <f t="shared" si="1"/>
        <v>1.17</v>
      </c>
      <c r="K27" s="13"/>
      <c r="L27" s="13"/>
      <c r="M27" s="13"/>
      <c r="N27" s="13">
        <f t="shared" si="2"/>
        <v>0</v>
      </c>
      <c r="O27" s="22"/>
      <c r="P27" s="17"/>
      <c r="Q27" s="17"/>
    </row>
    <row r="28" spans="1:17">
      <c r="A28" s="11"/>
      <c r="B28" s="12" t="s">
        <v>85</v>
      </c>
      <c r="C28" s="13"/>
      <c r="D28" s="13"/>
      <c r="E28" s="13">
        <v>1.5</v>
      </c>
      <c r="F28" s="13">
        <f t="shared" si="0"/>
        <v>1.5</v>
      </c>
      <c r="G28" s="13"/>
      <c r="H28" s="13"/>
      <c r="I28" s="13">
        <v>1.17</v>
      </c>
      <c r="J28" s="13">
        <f t="shared" si="1"/>
        <v>1.17</v>
      </c>
      <c r="K28" s="13"/>
      <c r="L28" s="13"/>
      <c r="M28" s="13"/>
      <c r="N28" s="13">
        <f t="shared" si="2"/>
        <v>0</v>
      </c>
      <c r="O28" s="22" t="s">
        <v>17</v>
      </c>
      <c r="P28" s="17"/>
      <c r="Q28" s="17"/>
    </row>
    <row r="29" spans="1:17">
      <c r="A29" s="11">
        <v>9</v>
      </c>
      <c r="B29" s="12" t="s">
        <v>52</v>
      </c>
      <c r="C29" s="13"/>
      <c r="D29" s="13"/>
      <c r="E29" s="13"/>
      <c r="F29" s="13">
        <f t="shared" si="0"/>
        <v>0</v>
      </c>
      <c r="G29" s="13"/>
      <c r="H29" s="13"/>
      <c r="I29" s="13"/>
      <c r="J29" s="13">
        <f t="shared" si="1"/>
        <v>0</v>
      </c>
      <c r="K29" s="13"/>
      <c r="L29" s="13"/>
      <c r="M29" s="13"/>
      <c r="N29" s="13">
        <f t="shared" si="2"/>
        <v>0</v>
      </c>
      <c r="O29" s="22"/>
      <c r="P29" s="17"/>
      <c r="Q29" s="17"/>
    </row>
    <row r="30" spans="1:17">
      <c r="A30" s="11"/>
      <c r="B30" s="12" t="s">
        <v>27</v>
      </c>
      <c r="C30" s="13"/>
      <c r="D30" s="13"/>
      <c r="E30" s="13"/>
      <c r="F30" s="13">
        <f t="shared" si="0"/>
        <v>0</v>
      </c>
      <c r="G30" s="13"/>
      <c r="H30" s="13"/>
      <c r="I30" s="13"/>
      <c r="J30" s="13">
        <f t="shared" si="1"/>
        <v>0</v>
      </c>
      <c r="K30" s="13"/>
      <c r="L30" s="13"/>
      <c r="M30" s="13"/>
      <c r="N30" s="13">
        <f t="shared" si="2"/>
        <v>0</v>
      </c>
      <c r="O30" s="22"/>
      <c r="P30" s="17"/>
      <c r="Q30" s="17"/>
    </row>
    <row r="31" spans="1:17">
      <c r="A31" s="11">
        <v>10</v>
      </c>
      <c r="B31" s="12" t="s">
        <v>86</v>
      </c>
      <c r="C31" s="13"/>
      <c r="D31" s="13"/>
      <c r="E31" s="13">
        <v>16</v>
      </c>
      <c r="F31" s="13">
        <f t="shared" si="0"/>
        <v>16</v>
      </c>
      <c r="G31" s="13"/>
      <c r="H31" s="13"/>
      <c r="I31" s="13">
        <v>15.12</v>
      </c>
      <c r="J31" s="13">
        <f t="shared" si="1"/>
        <v>15.12</v>
      </c>
      <c r="K31" s="13"/>
      <c r="L31" s="13"/>
      <c r="M31" s="13"/>
      <c r="N31" s="13">
        <f t="shared" si="2"/>
        <v>0</v>
      </c>
      <c r="O31" s="22"/>
      <c r="P31" s="17"/>
      <c r="Q31" s="17"/>
    </row>
    <row r="32" spans="1:17">
      <c r="A32" s="11"/>
      <c r="B32" s="12" t="s">
        <v>87</v>
      </c>
      <c r="C32" s="13"/>
      <c r="D32" s="13"/>
      <c r="E32" s="13">
        <v>16</v>
      </c>
      <c r="F32" s="13">
        <f t="shared" si="0"/>
        <v>16</v>
      </c>
      <c r="G32" s="13"/>
      <c r="H32" s="13"/>
      <c r="I32" s="13">
        <v>15.12</v>
      </c>
      <c r="J32" s="13">
        <f t="shared" si="1"/>
        <v>15.12</v>
      </c>
      <c r="K32" s="13"/>
      <c r="L32" s="13"/>
      <c r="M32" s="13"/>
      <c r="N32" s="13">
        <f t="shared" si="2"/>
        <v>0</v>
      </c>
      <c r="O32" s="22" t="s">
        <v>57</v>
      </c>
      <c r="P32" s="17"/>
      <c r="Q32" s="17"/>
    </row>
    <row r="33" spans="1:17">
      <c r="A33" s="11">
        <v>11</v>
      </c>
      <c r="B33" s="12" t="s">
        <v>53</v>
      </c>
      <c r="C33" s="13"/>
      <c r="D33" s="13"/>
      <c r="E33" s="13">
        <v>12</v>
      </c>
      <c r="F33" s="13">
        <f t="shared" si="0"/>
        <v>12</v>
      </c>
      <c r="G33" s="13"/>
      <c r="H33" s="13"/>
      <c r="I33" s="13">
        <v>11.68</v>
      </c>
      <c r="J33" s="13">
        <f t="shared" si="1"/>
        <v>11.68</v>
      </c>
      <c r="K33" s="13"/>
      <c r="L33" s="13"/>
      <c r="M33" s="13"/>
      <c r="N33" s="13">
        <f t="shared" si="2"/>
        <v>0</v>
      </c>
      <c r="O33" s="22"/>
      <c r="P33" s="17"/>
      <c r="Q33" s="17"/>
    </row>
    <row r="34" spans="1:17">
      <c r="A34" s="11"/>
      <c r="B34" s="12" t="s">
        <v>88</v>
      </c>
      <c r="C34" s="13"/>
      <c r="D34" s="13"/>
      <c r="E34" s="13">
        <v>12</v>
      </c>
      <c r="F34" s="13">
        <f t="shared" si="0"/>
        <v>12</v>
      </c>
      <c r="G34" s="13"/>
      <c r="H34" s="13"/>
      <c r="I34" s="13">
        <v>11.68</v>
      </c>
      <c r="J34" s="13">
        <f t="shared" si="1"/>
        <v>11.68</v>
      </c>
      <c r="K34" s="13"/>
      <c r="L34" s="13"/>
      <c r="M34" s="13"/>
      <c r="N34" s="13">
        <f t="shared" si="2"/>
        <v>0</v>
      </c>
      <c r="O34" s="22" t="s">
        <v>37</v>
      </c>
      <c r="P34" s="17"/>
      <c r="Q34" s="17"/>
    </row>
    <row r="35" spans="1:17">
      <c r="A35" s="11">
        <v>12</v>
      </c>
      <c r="B35" s="12" t="s">
        <v>89</v>
      </c>
      <c r="C35" s="13"/>
      <c r="D35" s="13"/>
      <c r="E35" s="13">
        <v>10</v>
      </c>
      <c r="F35" s="13">
        <f t="shared" si="0"/>
        <v>10</v>
      </c>
      <c r="G35" s="13"/>
      <c r="H35" s="13"/>
      <c r="I35" s="13">
        <v>8.97</v>
      </c>
      <c r="J35" s="13">
        <f t="shared" si="1"/>
        <v>8.97</v>
      </c>
      <c r="K35" s="13"/>
      <c r="L35" s="13"/>
      <c r="M35" s="13"/>
      <c r="N35" s="13">
        <f t="shared" si="2"/>
        <v>0</v>
      </c>
      <c r="O35" s="22" t="s">
        <v>37</v>
      </c>
      <c r="P35" s="17"/>
      <c r="Q35" s="17"/>
    </row>
    <row r="36" s="2" customFormat="1" ht="28.8" hidden="1" spans="1:17">
      <c r="A36" s="14"/>
      <c r="B36" s="15" t="s">
        <v>90</v>
      </c>
      <c r="C36" s="16">
        <v>221</v>
      </c>
      <c r="D36" s="16"/>
      <c r="E36" s="16"/>
      <c r="F36" s="16">
        <f t="shared" si="0"/>
        <v>221</v>
      </c>
      <c r="G36" s="16"/>
      <c r="H36" s="16"/>
      <c r="I36" s="16"/>
      <c r="J36" s="13">
        <f t="shared" si="1"/>
        <v>0</v>
      </c>
      <c r="K36" s="16">
        <v>221</v>
      </c>
      <c r="L36" s="16"/>
      <c r="M36" s="16"/>
      <c r="N36" s="16">
        <v>221</v>
      </c>
      <c r="O36" s="22" t="s">
        <v>37</v>
      </c>
      <c r="P36" s="25" t="s">
        <v>91</v>
      </c>
      <c r="Q36" s="25" t="s">
        <v>92</v>
      </c>
    </row>
    <row r="37" spans="1:17">
      <c r="A37" s="18"/>
      <c r="B37" s="19" t="s">
        <v>60</v>
      </c>
      <c r="C37" s="20">
        <f t="shared" ref="C37:N37" si="3">SUM(C6,C8,C13,C14,C15,C19,C21,C27,C29,C31,C33,C35)</f>
        <v>324.12</v>
      </c>
      <c r="D37" s="20">
        <f t="shared" si="3"/>
        <v>0</v>
      </c>
      <c r="E37" s="20">
        <f t="shared" si="3"/>
        <v>186.86</v>
      </c>
      <c r="F37" s="20">
        <f t="shared" si="3"/>
        <v>510.98</v>
      </c>
      <c r="G37" s="20">
        <f t="shared" si="3"/>
        <v>324.12</v>
      </c>
      <c r="H37" s="20">
        <f t="shared" si="3"/>
        <v>0</v>
      </c>
      <c r="I37" s="20">
        <f t="shared" si="3"/>
        <v>168.98</v>
      </c>
      <c r="J37" s="20">
        <f t="shared" si="3"/>
        <v>493.1</v>
      </c>
      <c r="K37" s="20">
        <f t="shared" si="3"/>
        <v>0</v>
      </c>
      <c r="L37" s="20">
        <f t="shared" si="3"/>
        <v>0</v>
      </c>
      <c r="M37" s="20">
        <f t="shared" si="3"/>
        <v>0</v>
      </c>
      <c r="N37" s="20">
        <f t="shared" si="3"/>
        <v>0</v>
      </c>
      <c r="O37" s="26"/>
      <c r="P37" s="17"/>
      <c r="Q37" s="17"/>
    </row>
    <row r="39" spans="6:10">
      <c r="F39" s="21"/>
      <c r="J39" s="21"/>
    </row>
    <row r="40" spans="6:6">
      <c r="F40" s="21"/>
    </row>
    <row r="41" spans="10:10">
      <c r="J41" s="21"/>
    </row>
  </sheetData>
  <mergeCells count="9">
    <mergeCell ref="A2:P2"/>
    <mergeCell ref="C4:F4"/>
    <mergeCell ref="G4:J4"/>
    <mergeCell ref="K4:N4"/>
    <mergeCell ref="A4:A5"/>
    <mergeCell ref="B4:B5"/>
    <mergeCell ref="O4:O5"/>
    <mergeCell ref="P4:P5"/>
    <mergeCell ref="Q4:Q5"/>
  </mergeCells>
  <pageMargins left="0.7" right="0.7" top="0.75" bottom="0.75" header="0.3" footer="0.3"/>
  <pageSetup paperSize="8" scale="93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8"/>
  <sheetViews>
    <sheetView workbookViewId="0">
      <selection activeCell="C8" sqref="C8"/>
    </sheetView>
  </sheetViews>
  <sheetFormatPr defaultColWidth="9" defaultRowHeight="14.4"/>
  <cols>
    <col min="1" max="1" width="14.5" customWidth="1"/>
  </cols>
  <sheetData>
    <row r="1" spans="1:1">
      <c r="A1">
        <v>16.3</v>
      </c>
    </row>
    <row r="2" spans="1:1">
      <c r="A2">
        <v>7.1</v>
      </c>
    </row>
    <row r="3" spans="1:1">
      <c r="A3">
        <v>9.2</v>
      </c>
    </row>
    <row r="4" spans="1:1">
      <c r="A4">
        <v>57.84</v>
      </c>
    </row>
    <row r="5" spans="1:1">
      <c r="A5">
        <v>18.85</v>
      </c>
    </row>
    <row r="6" spans="1:1">
      <c r="A6">
        <v>15.07</v>
      </c>
    </row>
    <row r="7" spans="1:1">
      <c r="A7">
        <v>9.78</v>
      </c>
    </row>
    <row r="8" spans="1:1">
      <c r="A8">
        <v>8.76</v>
      </c>
    </row>
    <row r="9" spans="1:1">
      <c r="A9">
        <v>5.38</v>
      </c>
    </row>
    <row r="10" spans="1:1">
      <c r="A10">
        <v>0</v>
      </c>
    </row>
    <row r="11" spans="1:1">
      <c r="A11">
        <v>0</v>
      </c>
    </row>
    <row r="12" spans="1:1">
      <c r="A12">
        <v>82.45</v>
      </c>
    </row>
    <row r="13" spans="1:1">
      <c r="A13">
        <v>55.01</v>
      </c>
    </row>
    <row r="14" spans="1:1">
      <c r="A14">
        <v>27.44</v>
      </c>
    </row>
    <row r="15" spans="1:1">
      <c r="A15">
        <v>174.9</v>
      </c>
    </row>
    <row r="16" spans="1:1">
      <c r="A16">
        <v>130</v>
      </c>
    </row>
    <row r="17" spans="1:1">
      <c r="A17">
        <v>30</v>
      </c>
    </row>
    <row r="18" spans="1:1">
      <c r="A18">
        <v>8.24</v>
      </c>
    </row>
    <row r="19" spans="1:1">
      <c r="A19">
        <v>6.66</v>
      </c>
    </row>
    <row r="20" spans="1:1">
      <c r="A20">
        <v>79.05</v>
      </c>
    </row>
    <row r="21" spans="1:1">
      <c r="A21">
        <v>79.05</v>
      </c>
    </row>
    <row r="22" spans="1:1">
      <c r="A22">
        <v>406.52</v>
      </c>
    </row>
    <row r="23" spans="1:1">
      <c r="A23">
        <v>312.13</v>
      </c>
    </row>
    <row r="24" spans="1:1">
      <c r="A24">
        <v>25.02</v>
      </c>
    </row>
    <row r="25" spans="1:1">
      <c r="A25">
        <v>24.73</v>
      </c>
    </row>
    <row r="26" spans="1:1">
      <c r="A26">
        <v>15.28</v>
      </c>
    </row>
    <row r="27" spans="1:1">
      <c r="A27">
        <v>13.08</v>
      </c>
    </row>
    <row r="28" spans="1:1">
      <c r="A28">
        <v>7.52</v>
      </c>
    </row>
    <row r="29" spans="1:1">
      <c r="A29">
        <v>5.61</v>
      </c>
    </row>
    <row r="30" spans="1:1">
      <c r="A30">
        <v>3.15</v>
      </c>
    </row>
    <row r="31" spans="1:1">
      <c r="A31">
        <v>0.9</v>
      </c>
    </row>
    <row r="32" spans="1:1">
      <c r="A32">
        <v>0.9</v>
      </c>
    </row>
    <row r="33" spans="1:1">
      <c r="A33">
        <v>0</v>
      </c>
    </row>
    <row r="34" spans="1:1">
      <c r="A34">
        <v>0</v>
      </c>
    </row>
    <row r="35" spans="1:1">
      <c r="A35">
        <v>22.18</v>
      </c>
    </row>
    <row r="36" spans="1:1">
      <c r="A36">
        <v>5.68</v>
      </c>
    </row>
    <row r="37" spans="1:1">
      <c r="A37">
        <v>5.5</v>
      </c>
    </row>
    <row r="38" spans="1:1">
      <c r="A38">
        <v>5.65</v>
      </c>
    </row>
    <row r="39" spans="1:1">
      <c r="A39">
        <v>5.35</v>
      </c>
    </row>
    <row r="40" spans="1:1">
      <c r="A40">
        <v>283.57</v>
      </c>
    </row>
    <row r="41" spans="1:1">
      <c r="A41">
        <v>92.68</v>
      </c>
    </row>
    <row r="42" spans="1:1">
      <c r="A42">
        <v>30.9</v>
      </c>
    </row>
    <row r="43" spans="1:1">
      <c r="A43">
        <v>20.2</v>
      </c>
    </row>
    <row r="44" spans="1:1">
      <c r="A44">
        <v>10.26</v>
      </c>
    </row>
    <row r="45" spans="1:1">
      <c r="A45">
        <v>23.53</v>
      </c>
    </row>
    <row r="46" spans="1:1">
      <c r="A46">
        <v>96.29</v>
      </c>
    </row>
    <row r="47" spans="1:1">
      <c r="A47">
        <v>9.34</v>
      </c>
    </row>
    <row r="48" spans="1:1">
      <c r="A48">
        <v>0.37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2017年</vt:lpstr>
      <vt:lpstr>2019年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</cp:lastModifiedBy>
  <dcterms:created xsi:type="dcterms:W3CDTF">2006-09-16T00:00:00Z</dcterms:created>
  <dcterms:modified xsi:type="dcterms:W3CDTF">2021-05-28T01:26:25Z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8B2F2DCF08FC42F0A1862E45F42408D7</vt:lpwstr>
  </property>
  <property fmtid="{D5CDD505-2E9C-101B-9397-08002B2CF9AE}" pid="3" name="KSOProductBuildVer">
    <vt:lpwstr>2052-11.1.0.10495</vt:lpwstr>
  </property>
</Properties>
</file>