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吴娟\Desktop\单位预算公开\"/>
    </mc:Choice>
  </mc:AlternateContent>
  <xr:revisionPtr revIDLastSave="0" documentId="13_ncr:1_{35065157-741D-4365-A43A-79F249F6C7CA}" xr6:coauthVersionLast="46" xr6:coauthVersionMax="46" xr10:uidLastSave="{00000000-0000-0000-0000-000000000000}"/>
  <bookViews>
    <workbookView xWindow="0" yWindow="0" windowWidth="21600" windowHeight="13800" tabRatio="857" xr2:uid="{00000000-000D-0000-FFFF-FFFF00000000}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91029"/>
</workbook>
</file>

<file path=xl/calcChain.xml><?xml version="1.0" encoding="utf-8"?>
<calcChain xmlns="http://schemas.openxmlformats.org/spreadsheetml/2006/main">
  <c r="H27" i="11" l="1"/>
  <c r="D27" i="11"/>
  <c r="B27" i="11"/>
  <c r="G27" i="10"/>
  <c r="G28" i="10" s="1"/>
  <c r="E26" i="10"/>
  <c r="E25" i="10"/>
  <c r="E24" i="10"/>
  <c r="E23" i="10"/>
  <c r="E22" i="10"/>
  <c r="E21" i="10"/>
  <c r="E20" i="10"/>
  <c r="F19" i="10"/>
  <c r="F28" i="10" s="1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8" i="9"/>
  <c r="D8" i="9"/>
  <c r="C8" i="9"/>
  <c r="C7" i="9"/>
  <c r="C6" i="9"/>
  <c r="F36" i="8"/>
  <c r="H35" i="8"/>
  <c r="H36" i="8" s="1"/>
  <c r="E35" i="8"/>
  <c r="E34" i="8"/>
  <c r="E33" i="8"/>
  <c r="E32" i="8"/>
  <c r="E31" i="8"/>
  <c r="E30" i="8"/>
  <c r="E29" i="8"/>
  <c r="E28" i="8"/>
  <c r="G27" i="8"/>
  <c r="E27" i="8" s="1"/>
  <c r="E26" i="8"/>
  <c r="E25" i="8"/>
  <c r="E24" i="8"/>
  <c r="E23" i="8"/>
  <c r="E22" i="8"/>
  <c r="E21" i="8"/>
  <c r="E20" i="8"/>
  <c r="F19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F8" i="7"/>
  <c r="E8" i="7"/>
  <c r="D8" i="7"/>
  <c r="C7" i="7"/>
  <c r="C6" i="7"/>
  <c r="C8" i="7" s="1"/>
  <c r="E36" i="8" l="1"/>
  <c r="E27" i="10"/>
  <c r="E28" i="10" s="1"/>
  <c r="G36" i="8"/>
</calcChain>
</file>

<file path=xl/sharedStrings.xml><?xml version="1.0" encoding="utf-8"?>
<sst xmlns="http://schemas.openxmlformats.org/spreadsheetml/2006/main" count="272" uniqueCount="122">
  <si>
    <t>附件3</t>
  </si>
  <si>
    <t>2021年部门所属单位综合预算公开报表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</si>
  <si>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</si>
  <si>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</si>
  <si>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</si>
  <si>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</si>
  <si>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</si>
  <si>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</si>
  <si>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</si>
  <si>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</si>
  <si>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</si>
  <si>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</si>
  <si>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</si>
  <si>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</si>
  <si>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</si>
  <si>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</si>
  <si>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</si>
  <si>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表6</t>
  </si>
  <si>
    <t>2021年单位综合预算专项业务经费支出表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</si>
  <si>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</si>
  <si>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</si>
  <si>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</si>
  <si>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</si>
  <si>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</si>
  <si>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</si>
  <si>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</si>
  <si>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</si>
  <si>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</si>
  <si>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</si>
  <si>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**</t>
  </si>
  <si>
    <t>文物保护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</si>
  <si>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</si>
  <si>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</si>
  <si>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</si>
  <si>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</si>
  <si>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</si>
  <si>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基本工资</t>
  </si>
  <si>
    <t>工资福利支出</t>
  </si>
  <si>
    <t>奖金</t>
  </si>
  <si>
    <t>其他工资福利支出</t>
  </si>
  <si>
    <t>机关事业人员基本养老保险缴费</t>
  </si>
  <si>
    <t>职业年金缴费</t>
  </si>
  <si>
    <t>职工基本医疗保险缴费</t>
  </si>
  <si>
    <t>其他社会保险缴费</t>
  </si>
  <si>
    <t>住房公积金</t>
  </si>
  <si>
    <t>小计</t>
  </si>
  <si>
    <t>办公费</t>
  </si>
  <si>
    <t>商品和服务支出</t>
  </si>
  <si>
    <t>邮电费</t>
  </si>
  <si>
    <t>差旅费</t>
  </si>
  <si>
    <t>维修（维护）费</t>
  </si>
  <si>
    <t>培训费</t>
  </si>
  <si>
    <t>事业人员公务交通补贴</t>
  </si>
  <si>
    <t>其他商品和服务支出</t>
  </si>
  <si>
    <t>租赁费</t>
  </si>
  <si>
    <t>印刷费</t>
  </si>
  <si>
    <t>专用材料费</t>
  </si>
  <si>
    <t>劳务费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</si>
  <si>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</si>
  <si>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</si>
  <si>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</si>
  <si>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</si>
  <si>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</si>
  <si>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</si>
  <si>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</si>
  <si>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</si>
  <si>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</si>
  <si>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</si>
  <si>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</si>
  <si>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</si>
  <si>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</si>
  <si>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</si>
  <si>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</si>
  <si>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</si>
  <si>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</si>
  <si>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</si>
  <si>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</si>
  <si>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</si>
  <si>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</si>
  <si>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</si>
  <si>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</si>
  <si>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</si>
  <si>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</si>
  <si>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</si>
  <si>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</si>
  <si>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</si>
  <si>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</si>
  <si>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</si>
  <si>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</si>
  <si>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</si>
  <si>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</si>
  <si>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</si>
  <si>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</si>
  <si>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</si>
  <si>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</si>
  <si>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</si>
  <si>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</si>
  <si>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</si>
  <si>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</si>
  <si>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</si>
  <si>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</si>
  <si>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</si>
  <si>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</si>
  <si>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</si>
  <si>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</si>
  <si>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</si>
  <si>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</si>
  <si>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</si>
  <si>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</si>
  <si>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</si>
  <si>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</si>
  <si>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</si>
  <si>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</si>
  <si>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</si>
  <si>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</si>
  <si>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</si>
  <si>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</si>
  <si>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</si>
  <si>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</si>
  <si>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 xml:space="preserve">                    保密审查情况：已审查</t>
    <phoneticPr fontId="15" type="noConversion"/>
  </si>
  <si>
    <t xml:space="preserve">                    单位主要负责人审签情况：已审签</t>
    <phoneticPr fontId="15" type="noConversion"/>
  </si>
  <si>
    <t xml:space="preserve">                    单位名称：西安市鄠邑区兆伦钟官铸钱遗址博物馆
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</si>
</sst>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7" x14ac:knownFonts="1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14"/>
      <name val="黑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6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12" fillId="0" borderId="0">
      <alignment vertical="center"/>
    </xf>
  </cellStyleXfs>
  <cellXfs count="76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0" fillId="0" borderId="0" xfId="0" applyAlignment="1">
      <alignment horizontal="right"/>
    </xf>
    <xf numFmtId="0" fontId="0" fillId="0" borderId="1" xfId="0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/>
    </xf>
    <xf numFmtId="43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3" fontId="0" fillId="0" borderId="4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43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43" fontId="4" fillId="0" borderId="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/>
    <xf numFmtId="43" fontId="5" fillId="0" borderId="4" xfId="0" applyNumberFormat="1" applyFont="1" applyFill="1" applyBorder="1" applyAlignment="1">
      <alignment horizontal="center" vertical="center"/>
    </xf>
    <xf numFmtId="43" fontId="0" fillId="0" borderId="1" xfId="0" applyNumberFormat="1" applyFill="1" applyBorder="1"/>
    <xf numFmtId="43" fontId="3" fillId="0" borderId="1" xfId="0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43" fontId="3" fillId="0" borderId="1" xfId="0" applyNumberFormat="1" applyFont="1" applyFill="1" applyBorder="1"/>
    <xf numFmtId="43" fontId="0" fillId="0" borderId="1" xfId="0" applyNumberFormat="1" applyBorder="1"/>
    <xf numFmtId="0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/>
    <xf numFmtId="0" fontId="9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>
      <alignment vertical="center"/>
    </xf>
    <xf numFmtId="49" fontId="11" fillId="0" borderId="0" xfId="0" applyNumberFormat="1" applyFont="1" applyFill="1" applyAlignment="1" applyProtection="1">
      <alignment horizontal="center" vertical="center"/>
    </xf>
    <xf numFmtId="0" fontId="0" fillId="0" borderId="0" xfId="0" applyBorder="1"/>
    <xf numFmtId="0" fontId="16" fillId="0" borderId="0" xfId="0" applyFont="1" applyBorder="1" applyAlignment="1">
      <alignment horizontal="left"/>
    </xf>
    <xf numFmtId="0" fontId="6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6" fillId="0" borderId="0" xfId="0" applyFont="1" applyBorder="1" applyAlignment="1">
      <alignment horizontal="left" wrapText="1"/>
    </xf>
  </cellXfs>
  <cellStyles count="9">
    <cellStyle name="常规" xfId="0" builtinId="0"/>
    <cellStyle name="常规 2" xfId="6" xr:uid="{00000000-0005-0000-0000-000036000000}"/>
    <cellStyle name="常规 2 3" xfId="5" xr:uid="{00000000-0005-0000-0000-000033000000}"/>
    <cellStyle name="常规 2 4" xfId="7" xr:uid="{00000000-0005-0000-0000-000037000000}"/>
    <cellStyle name="常规 2 5" xfId="1" xr:uid="{00000000-0005-0000-0000-000012000000}"/>
    <cellStyle name="常规 3" xfId="8" xr:uid="{00000000-0005-0000-0000-000038000000}"/>
    <cellStyle name="常规 3 2" xfId="4" xr:uid="{00000000-0005-0000-0000-00002B000000}"/>
    <cellStyle name="常规 8" xfId="2" xr:uid="{00000000-0005-0000-0000-000014000000}"/>
    <cellStyle name="常规 9" xfId="3" xr:uid="{00000000-0005-0000-0000-000016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showGridLines="0" showZeros="0" tabSelected="1" workbookViewId="0">
      <selection activeCell="C2" sqref="C2"/>
    </sheetView>
  </sheetViews>
  <sheetFormatPr defaultColWidth="9.109375" defaultRowHeight="12" x14ac:dyDescent="0.25"/>
  <cols>
    <col min="1" max="1" width="181.109375" customWidth="1"/>
    <col min="2" max="177" width="9.109375" customWidth="1"/>
  </cols>
  <sheetData>
    <row r="1" spans="1:4" ht="22.5" customHeight="1" x14ac:dyDescent="0.3">
      <c r="A1" s="59" t="s">
        <v>0</v>
      </c>
    </row>
    <row r="2" spans="1:4" ht="93" customHeight="1" x14ac:dyDescent="0.25">
      <c r="A2" s="60" t="s">
        <v>1</v>
      </c>
      <c r="B2" s="61"/>
      <c r="C2" s="61"/>
      <c r="D2" s="61"/>
    </row>
    <row r="3" spans="1:4" ht="93.75" customHeight="1" x14ac:dyDescent="0.25">
      <c r="A3" s="62"/>
    </row>
    <row r="4" spans="1:4" ht="81.75" customHeight="1" x14ac:dyDescent="0.45">
      <c r="A4" s="75" t="s">
        <v>121</v>
      </c>
    </row>
    <row r="5" spans="1:4" ht="41" customHeight="1" x14ac:dyDescent="0.45">
      <c r="A5" s="64" t="s">
        <v>119</v>
      </c>
    </row>
    <row r="6" spans="1:4" ht="37" customHeight="1" x14ac:dyDescent="0.45">
      <c r="A6" s="64" t="s">
        <v>120</v>
      </c>
    </row>
    <row r="7" spans="1:4" ht="12.75" customHeight="1" x14ac:dyDescent="0.25">
      <c r="A7" s="63"/>
    </row>
    <row r="8" spans="1:4" ht="12.75" customHeight="1" x14ac:dyDescent="0.25">
      <c r="A8" s="63"/>
    </row>
    <row r="9" spans="1:4" ht="12.75" customHeight="1" x14ac:dyDescent="0.25">
      <c r="A9" s="63"/>
    </row>
    <row r="10" spans="1:4" ht="12.75" customHeight="1" x14ac:dyDescent="0.25">
      <c r="A10" s="63"/>
    </row>
    <row r="11" spans="1:4" ht="12.75" customHeight="1" x14ac:dyDescent="0.25">
      <c r="A11" s="63"/>
    </row>
    <row r="12" spans="1:4" ht="12.75" customHeight="1" x14ac:dyDescent="0.25">
      <c r="A12" s="63"/>
    </row>
    <row r="13" spans="1:4" ht="12.75" customHeight="1" x14ac:dyDescent="0.25">
      <c r="A13" s="63"/>
    </row>
  </sheetData>
  <phoneticPr fontId="15" type="noConversion"/>
  <printOptions horizontalCentered="1" verticalCentered="1"/>
  <pageMargins left="0.75" right="0.75" top="0.78958333333333297" bottom="1" header="0" footer="0"/>
  <pageSetup paperSize="9" scale="95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1"/>
  <sheetViews>
    <sheetView workbookViewId="0">
      <selection activeCell="B4" sqref="B4:J7"/>
    </sheetView>
  </sheetViews>
  <sheetFormatPr defaultColWidth="9.33203125" defaultRowHeight="12" x14ac:dyDescent="0.25"/>
  <cols>
    <col min="1" max="1" width="19.33203125" customWidth="1"/>
    <col min="10" max="10" width="31.33203125" customWidth="1"/>
    <col min="11" max="11" width="14.33203125" customWidth="1"/>
    <col min="12" max="12" width="69.44140625" customWidth="1"/>
  </cols>
  <sheetData>
    <row r="1" spans="1:21" ht="23" x14ac:dyDescent="0.4">
      <c r="A1" s="66" t="s">
        <v>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3" spans="1:21" ht="24" customHeight="1" x14ac:dyDescent="0.25">
      <c r="A3" s="56" t="s">
        <v>3</v>
      </c>
      <c r="B3" s="67" t="s">
        <v>4</v>
      </c>
      <c r="C3" s="67"/>
      <c r="D3" s="67"/>
      <c r="E3" s="67"/>
      <c r="F3" s="67"/>
      <c r="G3" s="67"/>
      <c r="H3" s="67"/>
      <c r="I3" s="67"/>
      <c r="J3" s="67"/>
      <c r="K3" s="57" t="s">
        <v>5</v>
      </c>
      <c r="L3" s="57" t="s">
        <v>6</v>
      </c>
    </row>
    <row r="4" spans="1:21" s="55" customFormat="1" ht="25" customHeight="1" x14ac:dyDescent="0.25">
      <c r="A4" s="57" t="s">
        <v>7</v>
      </c>
      <c r="B4" s="65" t="s">
        <v>8</v>
      </c>
      <c r="C4" s="65"/>
      <c r="D4" s="65"/>
      <c r="E4" s="65"/>
      <c r="F4" s="65"/>
      <c r="G4" s="65"/>
      <c r="H4" s="65"/>
      <c r="I4" s="65"/>
      <c r="J4" s="65"/>
      <c r="K4" s="57"/>
      <c r="L4" s="57"/>
    </row>
    <row r="5" spans="1:21" s="55" customFormat="1" ht="25" customHeight="1" x14ac:dyDescent="0.25">
      <c r="A5" s="57" t="s">
        <v>9</v>
      </c>
      <c r="B5" s="65" t="s">
        <v>10</v>
      </c>
      <c r="C5" s="65"/>
      <c r="D5" s="65"/>
      <c r="E5" s="65"/>
      <c r="F5" s="65"/>
      <c r="G5" s="65"/>
      <c r="H5" s="65"/>
      <c r="I5" s="65"/>
      <c r="J5" s="65"/>
      <c r="K5" s="57"/>
      <c r="L5" s="57"/>
    </row>
    <row r="6" spans="1:21" s="55" customFormat="1" ht="25" customHeight="1" x14ac:dyDescent="0.25">
      <c r="A6" s="57" t="s">
        <v>11</v>
      </c>
      <c r="B6" s="65" t="s">
        <v>12</v>
      </c>
      <c r="C6" s="65"/>
      <c r="D6" s="65"/>
      <c r="E6" s="65"/>
      <c r="F6" s="65"/>
      <c r="G6" s="65"/>
      <c r="H6" s="65"/>
      <c r="I6" s="65"/>
      <c r="J6" s="65"/>
      <c r="K6" s="57"/>
      <c r="L6" s="57"/>
    </row>
    <row r="7" spans="1:21" s="55" customFormat="1" ht="25" customHeight="1" x14ac:dyDescent="0.25">
      <c r="A7" s="57" t="s">
        <v>13</v>
      </c>
      <c r="B7" s="65" t="s">
        <v>14</v>
      </c>
      <c r="C7" s="65"/>
      <c r="D7" s="65"/>
      <c r="E7" s="65"/>
      <c r="F7" s="65"/>
      <c r="G7" s="65"/>
      <c r="H7" s="65"/>
      <c r="I7" s="65"/>
      <c r="J7" s="65"/>
      <c r="K7" s="57"/>
      <c r="L7" s="57"/>
    </row>
    <row r="8" spans="1:21" s="55" customFormat="1" ht="25" customHeight="1" x14ac:dyDescent="0.25">
      <c r="A8" s="57" t="s">
        <v>15</v>
      </c>
      <c r="B8" s="65" t="s">
        <v>16</v>
      </c>
      <c r="C8" s="65"/>
      <c r="D8" s="65"/>
      <c r="E8" s="65"/>
      <c r="F8" s="65"/>
      <c r="G8" s="65"/>
      <c r="H8" s="65"/>
      <c r="I8" s="65"/>
      <c r="J8" s="65"/>
      <c r="K8" s="57"/>
      <c r="L8" s="57"/>
    </row>
    <row r="9" spans="1:21" s="55" customFormat="1" ht="25" customHeight="1" x14ac:dyDescent="0.25">
      <c r="A9" s="57" t="s">
        <v>17</v>
      </c>
      <c r="B9" s="65" t="s">
        <v>18</v>
      </c>
      <c r="C9" s="65"/>
      <c r="D9" s="65"/>
      <c r="E9" s="65"/>
      <c r="F9" s="65"/>
      <c r="G9" s="65"/>
      <c r="H9" s="65"/>
      <c r="I9" s="65"/>
      <c r="J9" s="65"/>
      <c r="K9" s="57"/>
      <c r="L9" s="57"/>
      <c r="U9" s="58"/>
    </row>
    <row r="11" spans="1:21" x14ac:dyDescent="0.25">
      <c r="A11" t="s">
        <v>19</v>
      </c>
    </row>
  </sheetData>
  <mergeCells count="8">
    <mergeCell ref="B7:J7"/>
    <mergeCell ref="B8:J8"/>
    <mergeCell ref="B9:J9"/>
    <mergeCell ref="A1:L1"/>
    <mergeCell ref="B3:J3"/>
    <mergeCell ref="B4:J4"/>
    <mergeCell ref="B5:J5"/>
    <mergeCell ref="B6:J6"/>
  </mergeCells>
  <phoneticPr fontId="15" type="noConversion"/>
  <pageMargins left="0.75" right="0.75" top="1" bottom="1" header="0.5" footer="0.5"/>
  <pageSetup paperSize="9" scale="76" fitToHeight="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9"/>
  <sheetViews>
    <sheetView showGridLines="0" showZeros="0" workbookViewId="0">
      <selection activeCell="G19" sqref="G19"/>
    </sheetView>
  </sheetViews>
  <sheetFormatPr defaultColWidth="9.109375" defaultRowHeight="12.75" customHeight="1" x14ac:dyDescent="0.25"/>
  <cols>
    <col min="1" max="7" width="22.44140625" customWidth="1"/>
    <col min="8" max="8" width="9.109375" customWidth="1"/>
  </cols>
  <sheetData>
    <row r="1" spans="1:7" ht="30" customHeight="1" x14ac:dyDescent="0.25">
      <c r="A1" s="1" t="s">
        <v>7</v>
      </c>
    </row>
    <row r="2" spans="1:7" ht="28.5" customHeight="1" x14ac:dyDescent="0.25">
      <c r="A2" s="68" t="s">
        <v>20</v>
      </c>
      <c r="B2" s="68"/>
      <c r="C2" s="68"/>
      <c r="D2" s="68"/>
      <c r="E2" s="68"/>
      <c r="F2" s="68"/>
      <c r="G2" s="68"/>
    </row>
    <row r="3" spans="1:7" ht="22.5" customHeight="1" x14ac:dyDescent="0.25">
      <c r="G3" s="28" t="s">
        <v>21</v>
      </c>
    </row>
    <row r="4" spans="1:7" ht="22.5" customHeight="1" x14ac:dyDescent="0.25">
      <c r="A4" s="2" t="s">
        <v>22</v>
      </c>
      <c r="B4" s="2" t="s">
        <v>23</v>
      </c>
      <c r="C4" s="2" t="s">
        <v>24</v>
      </c>
      <c r="D4" s="2" t="s">
        <v>25</v>
      </c>
      <c r="E4" s="2" t="s">
        <v>26</v>
      </c>
      <c r="F4" s="2" t="s">
        <v>27</v>
      </c>
      <c r="G4" s="2" t="s">
        <v>28</v>
      </c>
    </row>
    <row r="5" spans="1:7" ht="15.75" customHeight="1" x14ac:dyDescent="0.25">
      <c r="A5" s="4" t="s">
        <v>29</v>
      </c>
      <c r="B5" s="4" t="s">
        <v>29</v>
      </c>
      <c r="C5" s="4" t="s">
        <v>29</v>
      </c>
      <c r="D5" s="4" t="s">
        <v>29</v>
      </c>
      <c r="E5" s="4" t="s">
        <v>29</v>
      </c>
      <c r="F5" s="4" t="s">
        <v>29</v>
      </c>
      <c r="G5" s="4" t="s">
        <v>29</v>
      </c>
    </row>
    <row r="6" spans="1:7" ht="12.75" customHeight="1" x14ac:dyDescent="0.25">
      <c r="A6" s="41">
        <v>2070204</v>
      </c>
      <c r="B6" s="5" t="s">
        <v>30</v>
      </c>
      <c r="C6" s="53">
        <f>F6+E6+D6</f>
        <v>1110511.3599999999</v>
      </c>
      <c r="D6" s="48">
        <v>776171.36</v>
      </c>
      <c r="E6" s="48">
        <v>124580</v>
      </c>
      <c r="F6" s="48">
        <v>209760</v>
      </c>
      <c r="G6" s="48"/>
    </row>
    <row r="7" spans="1:7" ht="12.75" customHeight="1" x14ac:dyDescent="0.25">
      <c r="A7" s="41">
        <v>2070204</v>
      </c>
      <c r="B7" s="5" t="s">
        <v>30</v>
      </c>
      <c r="C7" s="53">
        <f>F7+E7+D7</f>
        <v>56700</v>
      </c>
      <c r="D7" s="48">
        <v>56700</v>
      </c>
      <c r="E7" s="48"/>
      <c r="F7" s="48"/>
      <c r="G7" s="48"/>
    </row>
    <row r="8" spans="1:7" ht="12.75" customHeight="1" x14ac:dyDescent="0.25">
      <c r="A8" s="5"/>
      <c r="B8" s="5" t="s">
        <v>24</v>
      </c>
      <c r="C8" s="53">
        <f>SUM(C6:C7)</f>
        <v>1167211.3599999999</v>
      </c>
      <c r="D8" s="53">
        <f>SUM(D6:D7)</f>
        <v>832871.36</v>
      </c>
      <c r="E8" s="53">
        <f>SUM(E6:E7)</f>
        <v>124580</v>
      </c>
      <c r="F8" s="53">
        <f>SUM(F6:F7)</f>
        <v>209760</v>
      </c>
      <c r="G8" s="48"/>
    </row>
    <row r="9" spans="1:7" ht="12.75" customHeight="1" x14ac:dyDescent="0.25">
      <c r="A9" s="5"/>
      <c r="B9" s="5"/>
      <c r="C9" s="48"/>
      <c r="D9" s="48"/>
      <c r="E9" s="48"/>
      <c r="F9" s="48"/>
      <c r="G9" s="48"/>
    </row>
    <row r="10" spans="1:7" ht="12.75" customHeight="1" x14ac:dyDescent="0.25">
      <c r="A10" s="5"/>
      <c r="B10" s="5"/>
      <c r="C10" s="48"/>
      <c r="D10" s="48"/>
      <c r="E10" s="48"/>
      <c r="F10" s="48"/>
      <c r="G10" s="48"/>
    </row>
    <row r="11" spans="1:7" ht="12.75" customHeight="1" x14ac:dyDescent="0.25">
      <c r="A11" s="5"/>
      <c r="B11" s="5"/>
      <c r="C11" s="48"/>
      <c r="D11" s="54"/>
      <c r="E11" s="48"/>
      <c r="F11" s="48"/>
      <c r="G11" s="48"/>
    </row>
    <row r="12" spans="1:7" ht="12.75" customHeight="1" x14ac:dyDescent="0.25">
      <c r="A12" s="1"/>
      <c r="B12" s="1"/>
      <c r="C12" s="1"/>
      <c r="D12" s="1"/>
      <c r="E12" s="1"/>
      <c r="F12" s="1"/>
      <c r="G12" s="1"/>
    </row>
    <row r="13" spans="1:7" ht="12.75" customHeight="1" x14ac:dyDescent="0.25">
      <c r="A13" s="1"/>
      <c r="C13" s="1"/>
    </row>
    <row r="14" spans="1:7" ht="12.75" customHeight="1" x14ac:dyDescent="0.25">
      <c r="A14" s="1"/>
      <c r="C14" s="1"/>
    </row>
    <row r="15" spans="1:7" ht="12.75" customHeight="1" x14ac:dyDescent="0.25">
      <c r="A15" s="1"/>
      <c r="B15" s="1"/>
    </row>
    <row r="16" spans="1:7" ht="12.75" customHeight="1" x14ac:dyDescent="0.25">
      <c r="B16" s="1"/>
    </row>
    <row r="17" spans="2:2" ht="12.75" customHeight="1" x14ac:dyDescent="0.25">
      <c r="B17" s="1"/>
    </row>
    <row r="18" spans="2:2" ht="12.75" customHeight="1" x14ac:dyDescent="0.25">
      <c r="B18" s="1"/>
    </row>
    <row r="19" spans="2:2" ht="12.75" customHeight="1" x14ac:dyDescent="0.25">
      <c r="B19" s="1"/>
    </row>
  </sheetData>
  <mergeCells count="1">
    <mergeCell ref="A2:G2"/>
  </mergeCells>
  <phoneticPr fontId="15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6"/>
  <sheetViews>
    <sheetView showGridLines="0" showZeros="0" topLeftCell="A2" workbookViewId="0">
      <selection activeCell="O31" sqref="O31"/>
    </sheetView>
  </sheetViews>
  <sheetFormatPr defaultColWidth="9.109375" defaultRowHeight="12.75" customHeight="1" x14ac:dyDescent="0.25"/>
  <cols>
    <col min="1" max="1" width="19" customWidth="1"/>
    <col min="2" max="4" width="31.6640625" customWidth="1"/>
    <col min="5" max="9" width="21.33203125" customWidth="1"/>
  </cols>
  <sheetData>
    <row r="1" spans="1:9" ht="30" customHeight="1" x14ac:dyDescent="0.25">
      <c r="A1" s="27" t="s">
        <v>9</v>
      </c>
    </row>
    <row r="2" spans="1:9" ht="28.5" customHeight="1" x14ac:dyDescent="0.25">
      <c r="A2" s="69" t="s">
        <v>31</v>
      </c>
      <c r="B2" s="69"/>
      <c r="C2" s="69"/>
      <c r="D2" s="69"/>
      <c r="E2" s="69"/>
      <c r="F2" s="69"/>
      <c r="G2" s="69"/>
      <c r="H2" s="69"/>
      <c r="I2" s="69"/>
    </row>
    <row r="3" spans="1:9" ht="22.5" customHeight="1" x14ac:dyDescent="0.25">
      <c r="I3" s="28" t="s">
        <v>21</v>
      </c>
    </row>
    <row r="4" spans="1:9" ht="22.5" customHeight="1" x14ac:dyDescent="0.25">
      <c r="A4" s="2" t="s">
        <v>32</v>
      </c>
      <c r="B4" s="2" t="s">
        <v>33</v>
      </c>
      <c r="C4" s="2" t="s">
        <v>34</v>
      </c>
      <c r="D4" s="2" t="s">
        <v>35</v>
      </c>
      <c r="E4" s="2" t="s">
        <v>24</v>
      </c>
      <c r="F4" s="2" t="s">
        <v>25</v>
      </c>
      <c r="G4" s="2" t="s">
        <v>26</v>
      </c>
      <c r="H4" s="2" t="s">
        <v>27</v>
      </c>
      <c r="I4" s="2" t="s">
        <v>28</v>
      </c>
    </row>
    <row r="5" spans="1:9" ht="15.75" customHeight="1" x14ac:dyDescent="0.25">
      <c r="A5" s="50" t="s">
        <v>29</v>
      </c>
      <c r="B5" s="50" t="s">
        <v>29</v>
      </c>
      <c r="C5" s="50" t="s">
        <v>29</v>
      </c>
      <c r="D5" s="50" t="s">
        <v>29</v>
      </c>
      <c r="E5" s="50" t="s">
        <v>29</v>
      </c>
      <c r="F5" s="51" t="s">
        <v>29</v>
      </c>
      <c r="G5" s="50" t="s">
        <v>29</v>
      </c>
      <c r="H5" s="50" t="s">
        <v>29</v>
      </c>
      <c r="I5" s="50" t="s">
        <v>29</v>
      </c>
    </row>
    <row r="6" spans="1:9" ht="12.75" customHeight="1" x14ac:dyDescent="0.25">
      <c r="A6" s="29">
        <v>30101</v>
      </c>
      <c r="B6" s="19" t="s">
        <v>36</v>
      </c>
      <c r="C6" s="29">
        <v>50501</v>
      </c>
      <c r="D6" s="29" t="s">
        <v>37</v>
      </c>
      <c r="E6" s="30">
        <f t="shared" ref="E6:E19" si="0">F6+G6+H6</f>
        <v>138344</v>
      </c>
      <c r="F6" s="30">
        <v>138344</v>
      </c>
      <c r="G6" s="31"/>
      <c r="H6" s="31"/>
      <c r="I6" s="5"/>
    </row>
    <row r="7" spans="1:9" ht="12.75" customHeight="1" x14ac:dyDescent="0.25">
      <c r="A7" s="29">
        <v>30101</v>
      </c>
      <c r="B7" s="19" t="s">
        <v>36</v>
      </c>
      <c r="C7" s="29">
        <v>50501</v>
      </c>
      <c r="D7" s="29" t="s">
        <v>37</v>
      </c>
      <c r="E7" s="30">
        <f t="shared" si="0"/>
        <v>78438</v>
      </c>
      <c r="F7" s="30">
        <v>78438</v>
      </c>
      <c r="G7" s="31"/>
      <c r="H7" s="31"/>
      <c r="I7" s="5"/>
    </row>
    <row r="8" spans="1:9" ht="12.75" customHeight="1" x14ac:dyDescent="0.25">
      <c r="A8" s="29">
        <v>30101</v>
      </c>
      <c r="B8" s="19" t="s">
        <v>36</v>
      </c>
      <c r="C8" s="29">
        <v>50501</v>
      </c>
      <c r="D8" s="29" t="s">
        <v>37</v>
      </c>
      <c r="E8" s="30">
        <f t="shared" si="0"/>
        <v>95640</v>
      </c>
      <c r="F8" s="30">
        <v>95640</v>
      </c>
      <c r="G8" s="31"/>
      <c r="H8" s="31"/>
      <c r="I8" s="5"/>
    </row>
    <row r="9" spans="1:9" ht="12.75" customHeight="1" x14ac:dyDescent="0.25">
      <c r="A9" s="32">
        <v>30103</v>
      </c>
      <c r="B9" s="19" t="s">
        <v>38</v>
      </c>
      <c r="C9" s="29">
        <v>50501</v>
      </c>
      <c r="D9" s="29" t="s">
        <v>37</v>
      </c>
      <c r="E9" s="30">
        <f t="shared" si="0"/>
        <v>257460</v>
      </c>
      <c r="F9" s="30">
        <v>257460</v>
      </c>
      <c r="G9" s="31"/>
      <c r="H9" s="31"/>
      <c r="I9" s="5"/>
    </row>
    <row r="10" spans="1:9" ht="12.75" customHeight="1" x14ac:dyDescent="0.25">
      <c r="A10" s="32">
        <v>30199</v>
      </c>
      <c r="B10" s="19" t="s">
        <v>39</v>
      </c>
      <c r="C10" s="29">
        <v>50501</v>
      </c>
      <c r="D10" s="29" t="s">
        <v>37</v>
      </c>
      <c r="E10" s="30">
        <f t="shared" si="0"/>
        <v>12920</v>
      </c>
      <c r="F10" s="30">
        <v>12920</v>
      </c>
      <c r="G10" s="31"/>
      <c r="H10" s="31"/>
      <c r="I10" s="5"/>
    </row>
    <row r="11" spans="1:9" ht="12.75" customHeight="1" x14ac:dyDescent="0.25">
      <c r="A11" s="32">
        <v>30199</v>
      </c>
      <c r="B11" s="19" t="s">
        <v>39</v>
      </c>
      <c r="C11" s="29">
        <v>50501</v>
      </c>
      <c r="D11" s="29" t="s">
        <v>37</v>
      </c>
      <c r="E11" s="30">
        <f t="shared" si="0"/>
        <v>53337.54</v>
      </c>
      <c r="F11" s="30">
        <v>53337.54</v>
      </c>
      <c r="G11" s="31"/>
      <c r="H11" s="31"/>
      <c r="I11" s="5"/>
    </row>
    <row r="12" spans="1:9" ht="12.75" customHeight="1" x14ac:dyDescent="0.25">
      <c r="A12" s="32">
        <v>30108</v>
      </c>
      <c r="B12" s="19" t="s">
        <v>40</v>
      </c>
      <c r="C12" s="29">
        <v>50501</v>
      </c>
      <c r="D12" s="29" t="s">
        <v>37</v>
      </c>
      <c r="E12" s="30">
        <f t="shared" si="0"/>
        <v>88627.36</v>
      </c>
      <c r="F12" s="30">
        <v>88627.36</v>
      </c>
      <c r="G12" s="31"/>
      <c r="H12" s="31"/>
      <c r="I12" s="5"/>
    </row>
    <row r="13" spans="1:9" ht="12.75" customHeight="1" x14ac:dyDescent="0.25">
      <c r="A13" s="32">
        <v>30109</v>
      </c>
      <c r="B13" s="19" t="s">
        <v>41</v>
      </c>
      <c r="C13" s="29">
        <v>50501</v>
      </c>
      <c r="D13" s="29" t="s">
        <v>37</v>
      </c>
      <c r="E13" s="30">
        <f t="shared" si="0"/>
        <v>30540.7</v>
      </c>
      <c r="F13" s="30">
        <v>30540.7</v>
      </c>
      <c r="G13" s="31"/>
      <c r="H13" s="31"/>
      <c r="I13" s="5"/>
    </row>
    <row r="14" spans="1:9" ht="12.75" customHeight="1" x14ac:dyDescent="0.25">
      <c r="A14" s="29">
        <v>30110</v>
      </c>
      <c r="B14" s="16" t="s">
        <v>42</v>
      </c>
      <c r="C14" s="29">
        <v>50501</v>
      </c>
      <c r="D14" s="29" t="s">
        <v>37</v>
      </c>
      <c r="E14" s="30">
        <f t="shared" si="0"/>
        <v>9733.76</v>
      </c>
      <c r="F14" s="30">
        <v>9733.76</v>
      </c>
      <c r="G14" s="31"/>
      <c r="H14" s="31"/>
      <c r="I14" s="5"/>
    </row>
    <row r="15" spans="1:9" ht="12.75" customHeight="1" x14ac:dyDescent="0.25">
      <c r="A15" s="70">
        <v>30112</v>
      </c>
      <c r="B15" s="71" t="s">
        <v>43</v>
      </c>
      <c r="C15" s="29">
        <v>50501</v>
      </c>
      <c r="D15" s="29" t="s">
        <v>37</v>
      </c>
      <c r="E15" s="30">
        <f t="shared" si="0"/>
        <v>10200</v>
      </c>
      <c r="F15" s="30">
        <v>10200</v>
      </c>
      <c r="G15" s="32"/>
      <c r="H15" s="31"/>
      <c r="I15" s="5"/>
    </row>
    <row r="16" spans="1:9" ht="12.75" customHeight="1" x14ac:dyDescent="0.25">
      <c r="A16" s="70"/>
      <c r="B16" s="71"/>
      <c r="C16" s="29">
        <v>50501</v>
      </c>
      <c r="D16" s="29" t="s">
        <v>37</v>
      </c>
      <c r="E16" s="30">
        <f t="shared" si="0"/>
        <v>620</v>
      </c>
      <c r="F16" s="30">
        <v>620</v>
      </c>
      <c r="G16" s="32"/>
      <c r="H16" s="31"/>
      <c r="I16" s="5"/>
    </row>
    <row r="17" spans="1:9" ht="12.75" customHeight="1" x14ac:dyDescent="0.25">
      <c r="A17" s="70"/>
      <c r="B17" s="71"/>
      <c r="C17" s="29">
        <v>50501</v>
      </c>
      <c r="D17" s="29" t="s">
        <v>37</v>
      </c>
      <c r="E17" s="30">
        <f t="shared" si="0"/>
        <v>310</v>
      </c>
      <c r="F17" s="30">
        <v>310</v>
      </c>
      <c r="G17" s="32"/>
      <c r="H17" s="31"/>
      <c r="I17" s="5"/>
    </row>
    <row r="18" spans="1:9" ht="12.75" customHeight="1" x14ac:dyDescent="0.25">
      <c r="A18" s="32">
        <v>30113</v>
      </c>
      <c r="B18" s="16" t="s">
        <v>44</v>
      </c>
      <c r="C18" s="29">
        <v>50501</v>
      </c>
      <c r="D18" s="29" t="s">
        <v>37</v>
      </c>
      <c r="E18" s="30">
        <f t="shared" si="0"/>
        <v>56700</v>
      </c>
      <c r="F18" s="30">
        <v>56700</v>
      </c>
      <c r="G18" s="23"/>
      <c r="H18" s="23"/>
      <c r="I18" s="23"/>
    </row>
    <row r="19" spans="1:9" ht="12.75" customHeight="1" x14ac:dyDescent="0.25">
      <c r="A19" s="23"/>
      <c r="B19" s="36" t="s">
        <v>45</v>
      </c>
      <c r="C19" s="37"/>
      <c r="D19" s="37"/>
      <c r="E19" s="38">
        <f t="shared" si="0"/>
        <v>832871.36</v>
      </c>
      <c r="F19" s="38">
        <f>SUM(F6:F18)</f>
        <v>832871.36</v>
      </c>
      <c r="H19" s="30"/>
      <c r="I19" s="23"/>
    </row>
    <row r="20" spans="1:9" ht="12.75" customHeight="1" x14ac:dyDescent="0.25">
      <c r="A20" s="39">
        <v>30201</v>
      </c>
      <c r="B20" s="40" t="s">
        <v>46</v>
      </c>
      <c r="C20" s="41">
        <v>50502</v>
      </c>
      <c r="D20" s="41" t="s">
        <v>47</v>
      </c>
      <c r="E20" s="30">
        <f t="shared" ref="E20:E35" si="1">F20+G20+H20</f>
        <v>5000</v>
      </c>
      <c r="F20" s="23"/>
      <c r="G20" s="30">
        <v>5000</v>
      </c>
      <c r="H20" s="30"/>
      <c r="I20" s="23"/>
    </row>
    <row r="21" spans="1:9" ht="12.75" customHeight="1" x14ac:dyDescent="0.25">
      <c r="A21" s="43">
        <v>30207</v>
      </c>
      <c r="B21" s="44" t="s">
        <v>48</v>
      </c>
      <c r="C21" s="41">
        <v>50502</v>
      </c>
      <c r="D21" s="41" t="s">
        <v>47</v>
      </c>
      <c r="E21" s="30">
        <f t="shared" si="1"/>
        <v>2500</v>
      </c>
      <c r="F21" s="23"/>
      <c r="G21" s="30">
        <v>2500</v>
      </c>
      <c r="H21" s="30"/>
      <c r="I21" s="23"/>
    </row>
    <row r="22" spans="1:9" ht="12.75" customHeight="1" x14ac:dyDescent="0.25">
      <c r="A22" s="43">
        <v>30211</v>
      </c>
      <c r="B22" s="44" t="s">
        <v>49</v>
      </c>
      <c r="C22" s="41">
        <v>50502</v>
      </c>
      <c r="D22" s="41" t="s">
        <v>47</v>
      </c>
      <c r="E22" s="30">
        <f t="shared" si="1"/>
        <v>15000</v>
      </c>
      <c r="F22" s="23"/>
      <c r="G22" s="30">
        <v>15000</v>
      </c>
      <c r="H22" s="30"/>
      <c r="I22" s="23"/>
    </row>
    <row r="23" spans="1:9" ht="12.75" customHeight="1" x14ac:dyDescent="0.25">
      <c r="A23" s="43">
        <v>30213</v>
      </c>
      <c r="B23" s="44" t="s">
        <v>50</v>
      </c>
      <c r="C23" s="41">
        <v>50502</v>
      </c>
      <c r="D23" s="41" t="s">
        <v>47</v>
      </c>
      <c r="E23" s="30">
        <f t="shared" si="1"/>
        <v>2000</v>
      </c>
      <c r="F23" s="23"/>
      <c r="G23" s="30">
        <v>2000</v>
      </c>
      <c r="H23" s="30"/>
      <c r="I23" s="23"/>
    </row>
    <row r="24" spans="1:9" ht="12.75" customHeight="1" x14ac:dyDescent="0.25">
      <c r="A24" s="43">
        <v>30216</v>
      </c>
      <c r="B24" s="44" t="s">
        <v>51</v>
      </c>
      <c r="C24" s="41">
        <v>50502</v>
      </c>
      <c r="D24" s="41" t="s">
        <v>47</v>
      </c>
      <c r="E24" s="30">
        <f t="shared" si="1"/>
        <v>5000</v>
      </c>
      <c r="F24" s="23"/>
      <c r="G24" s="30">
        <v>5000</v>
      </c>
      <c r="H24" s="30"/>
      <c r="I24" s="23"/>
    </row>
    <row r="25" spans="1:9" ht="12.75" customHeight="1" x14ac:dyDescent="0.25">
      <c r="A25" s="43">
        <v>3023902</v>
      </c>
      <c r="B25" s="44" t="s">
        <v>52</v>
      </c>
      <c r="C25" s="41">
        <v>50502</v>
      </c>
      <c r="D25" s="41" t="s">
        <v>47</v>
      </c>
      <c r="E25" s="30">
        <f t="shared" si="1"/>
        <v>77700</v>
      </c>
      <c r="F25" s="23"/>
      <c r="G25" s="30">
        <v>77700</v>
      </c>
      <c r="H25" s="30"/>
      <c r="I25" s="23"/>
    </row>
    <row r="26" spans="1:9" ht="12.75" customHeight="1" x14ac:dyDescent="0.25">
      <c r="A26" s="43">
        <v>3029904</v>
      </c>
      <c r="B26" s="44" t="s">
        <v>53</v>
      </c>
      <c r="C26" s="41">
        <v>50502</v>
      </c>
      <c r="D26" s="41" t="s">
        <v>47</v>
      </c>
      <c r="E26" s="30">
        <f t="shared" si="1"/>
        <v>17380</v>
      </c>
      <c r="F26" s="23"/>
      <c r="G26" s="30">
        <v>17380</v>
      </c>
      <c r="H26" s="30"/>
      <c r="I26" s="23"/>
    </row>
    <row r="27" spans="1:9" ht="12.75" customHeight="1" x14ac:dyDescent="0.25">
      <c r="A27" s="23"/>
      <c r="B27" s="36" t="s">
        <v>45</v>
      </c>
      <c r="C27" s="37"/>
      <c r="D27" s="45"/>
      <c r="E27" s="38">
        <f t="shared" si="1"/>
        <v>124580</v>
      </c>
      <c r="F27" s="46"/>
      <c r="G27" s="38">
        <f>SUM(G20:G26)</f>
        <v>124580</v>
      </c>
      <c r="H27" s="30"/>
      <c r="I27" s="23"/>
    </row>
    <row r="28" spans="1:9" ht="12.75" customHeight="1" x14ac:dyDescent="0.25">
      <c r="A28" s="23">
        <v>30214</v>
      </c>
      <c r="B28" s="52" t="s">
        <v>54</v>
      </c>
      <c r="C28" s="39">
        <v>50502</v>
      </c>
      <c r="D28" s="41" t="s">
        <v>47</v>
      </c>
      <c r="E28" s="30">
        <f t="shared" si="1"/>
        <v>53000</v>
      </c>
      <c r="F28" s="23"/>
      <c r="G28" s="30"/>
      <c r="H28" s="30">
        <v>53000</v>
      </c>
      <c r="I28" s="23"/>
    </row>
    <row r="29" spans="1:9" ht="12.75" customHeight="1" x14ac:dyDescent="0.25">
      <c r="A29" s="43">
        <v>30299</v>
      </c>
      <c r="B29" s="44" t="s">
        <v>53</v>
      </c>
      <c r="C29" s="39">
        <v>50502</v>
      </c>
      <c r="D29" s="41" t="s">
        <v>47</v>
      </c>
      <c r="E29" s="30">
        <f t="shared" si="1"/>
        <v>10000</v>
      </c>
      <c r="F29" s="23"/>
      <c r="G29" s="23"/>
      <c r="H29" s="30">
        <v>10000</v>
      </c>
      <c r="I29" s="23"/>
    </row>
    <row r="30" spans="1:9" ht="12.75" customHeight="1" x14ac:dyDescent="0.25">
      <c r="A30" s="43">
        <v>30202</v>
      </c>
      <c r="B30" s="44" t="s">
        <v>55</v>
      </c>
      <c r="C30" s="39">
        <v>50502</v>
      </c>
      <c r="D30" s="41" t="s">
        <v>47</v>
      </c>
      <c r="E30" s="30">
        <f t="shared" si="1"/>
        <v>10000</v>
      </c>
      <c r="F30" s="23"/>
      <c r="G30" s="23"/>
      <c r="H30" s="30">
        <v>10000</v>
      </c>
      <c r="I30" s="23"/>
    </row>
    <row r="31" spans="1:9" ht="12.75" customHeight="1" x14ac:dyDescent="0.25">
      <c r="A31" s="43">
        <v>30299</v>
      </c>
      <c r="B31" s="44" t="s">
        <v>53</v>
      </c>
      <c r="C31" s="39">
        <v>50502</v>
      </c>
      <c r="D31" s="41" t="s">
        <v>47</v>
      </c>
      <c r="E31" s="30">
        <f t="shared" si="1"/>
        <v>5000</v>
      </c>
      <c r="F31" s="23"/>
      <c r="G31" s="23"/>
      <c r="H31" s="30">
        <v>5000</v>
      </c>
      <c r="I31" s="23"/>
    </row>
    <row r="32" spans="1:9" ht="12.75" customHeight="1" x14ac:dyDescent="0.25">
      <c r="A32" s="43">
        <v>30218</v>
      </c>
      <c r="B32" s="44" t="s">
        <v>56</v>
      </c>
      <c r="C32" s="39">
        <v>50502</v>
      </c>
      <c r="D32" s="41" t="s">
        <v>47</v>
      </c>
      <c r="E32" s="30">
        <f t="shared" si="1"/>
        <v>34560</v>
      </c>
      <c r="F32" s="23"/>
      <c r="G32" s="23"/>
      <c r="H32" s="30">
        <v>34560</v>
      </c>
      <c r="I32" s="23"/>
    </row>
    <row r="33" spans="1:9" ht="12.75" customHeight="1" x14ac:dyDescent="0.25">
      <c r="A33" s="43">
        <v>30226</v>
      </c>
      <c r="B33" s="44" t="s">
        <v>57</v>
      </c>
      <c r="C33" s="39">
        <v>50502</v>
      </c>
      <c r="D33" s="41" t="s">
        <v>47</v>
      </c>
      <c r="E33" s="30">
        <f t="shared" si="1"/>
        <v>30000</v>
      </c>
      <c r="F33" s="23"/>
      <c r="G33" s="23"/>
      <c r="H33" s="30">
        <v>30000</v>
      </c>
      <c r="I33" s="23"/>
    </row>
    <row r="34" spans="1:9" ht="12.75" customHeight="1" x14ac:dyDescent="0.25">
      <c r="A34" s="43">
        <v>30226</v>
      </c>
      <c r="B34" s="44" t="s">
        <v>57</v>
      </c>
      <c r="C34" s="39">
        <v>50502</v>
      </c>
      <c r="D34" s="41" t="s">
        <v>47</v>
      </c>
      <c r="E34" s="30">
        <f t="shared" si="1"/>
        <v>67200</v>
      </c>
      <c r="F34" s="23"/>
      <c r="G34" s="23"/>
      <c r="H34" s="30">
        <v>67200</v>
      </c>
      <c r="I34" s="23"/>
    </row>
    <row r="35" spans="1:9" ht="12.75" customHeight="1" x14ac:dyDescent="0.25">
      <c r="A35" s="23"/>
      <c r="B35" s="52" t="s">
        <v>45</v>
      </c>
      <c r="C35" s="46"/>
      <c r="D35" s="46"/>
      <c r="E35" s="38">
        <f t="shared" si="1"/>
        <v>209760</v>
      </c>
      <c r="F35" s="46"/>
      <c r="G35" s="46"/>
      <c r="H35" s="38">
        <f>SUM(H28:H34)</f>
        <v>209760</v>
      </c>
      <c r="I35" s="23"/>
    </row>
    <row r="36" spans="1:9" ht="12.75" customHeight="1" x14ac:dyDescent="0.25">
      <c r="A36" s="23"/>
      <c r="B36" s="23" t="s">
        <v>24</v>
      </c>
      <c r="C36" s="23"/>
      <c r="D36" s="23"/>
      <c r="E36" s="38">
        <f>E35+E19+E27</f>
        <v>1167211.3599999999</v>
      </c>
      <c r="F36" s="38">
        <f>F19</f>
        <v>832871.36</v>
      </c>
      <c r="G36" s="38">
        <f>G27</f>
        <v>124580</v>
      </c>
      <c r="H36" s="38">
        <f>H35</f>
        <v>209760</v>
      </c>
      <c r="I36" s="23"/>
    </row>
  </sheetData>
  <mergeCells count="3">
    <mergeCell ref="A2:I2"/>
    <mergeCell ref="A15:A17"/>
    <mergeCell ref="B15:B17"/>
  </mergeCells>
  <phoneticPr fontId="15" type="noConversion"/>
  <printOptions horizontalCentered="1"/>
  <pageMargins left="0.58958333333333302" right="0.58958333333333302" top="0.78958333333333297" bottom="0.78958333333333297" header="0.5" footer="0.5"/>
  <pageSetup paperSize="9" scale="75" fitToHeight="10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8"/>
  <sheetViews>
    <sheetView showGridLines="0" showZeros="0" workbookViewId="0">
      <selection activeCell="A35" sqref="A35"/>
    </sheetView>
  </sheetViews>
  <sheetFormatPr defaultColWidth="9.109375" defaultRowHeight="12.75" customHeight="1" x14ac:dyDescent="0.25"/>
  <cols>
    <col min="1" max="6" width="27.6640625" customWidth="1"/>
    <col min="7" max="7" width="9.109375" customWidth="1"/>
  </cols>
  <sheetData>
    <row r="1" spans="1:6" ht="30" customHeight="1" x14ac:dyDescent="0.25">
      <c r="A1" s="27" t="s">
        <v>11</v>
      </c>
    </row>
    <row r="2" spans="1:6" ht="28.5" customHeight="1" x14ac:dyDescent="0.25">
      <c r="A2" s="69" t="s">
        <v>58</v>
      </c>
      <c r="B2" s="69"/>
      <c r="C2" s="69"/>
      <c r="D2" s="69"/>
      <c r="E2" s="69"/>
      <c r="F2" s="69"/>
    </row>
    <row r="3" spans="1:6" ht="22.5" customHeight="1" x14ac:dyDescent="0.25">
      <c r="F3" s="28" t="s">
        <v>21</v>
      </c>
    </row>
    <row r="4" spans="1:6" ht="22.5" customHeight="1" x14ac:dyDescent="0.25">
      <c r="A4" s="2" t="s">
        <v>22</v>
      </c>
      <c r="B4" s="2" t="s">
        <v>23</v>
      </c>
      <c r="C4" s="2" t="s">
        <v>24</v>
      </c>
      <c r="D4" s="2" t="s">
        <v>25</v>
      </c>
      <c r="E4" s="2" t="s">
        <v>26</v>
      </c>
      <c r="F4" s="2" t="s">
        <v>28</v>
      </c>
    </row>
    <row r="5" spans="1:6" ht="15.75" customHeight="1" x14ac:dyDescent="0.25">
      <c r="A5" s="4" t="s">
        <v>29</v>
      </c>
      <c r="B5" s="4" t="s">
        <v>29</v>
      </c>
      <c r="C5" s="4" t="s">
        <v>29</v>
      </c>
      <c r="D5" s="4" t="s">
        <v>29</v>
      </c>
      <c r="E5" s="4" t="s">
        <v>29</v>
      </c>
      <c r="F5" s="4" t="s">
        <v>29</v>
      </c>
    </row>
    <row r="6" spans="1:6" ht="12.75" customHeight="1" x14ac:dyDescent="0.25">
      <c r="A6" s="41">
        <v>2070204</v>
      </c>
      <c r="B6" s="5" t="s">
        <v>30</v>
      </c>
      <c r="C6" s="48">
        <f>D6+E6</f>
        <v>900751.35999999999</v>
      </c>
      <c r="D6" s="48">
        <v>776171.36</v>
      </c>
      <c r="E6" s="48">
        <v>124580</v>
      </c>
      <c r="F6" s="5"/>
    </row>
    <row r="7" spans="1:6" ht="12.75" customHeight="1" x14ac:dyDescent="0.25">
      <c r="A7" s="41">
        <v>2070204</v>
      </c>
      <c r="B7" s="5" t="s">
        <v>30</v>
      </c>
      <c r="C7" s="48">
        <f>D7+E7</f>
        <v>56700</v>
      </c>
      <c r="D7" s="48">
        <v>56700</v>
      </c>
      <c r="E7" s="5"/>
      <c r="F7" s="5"/>
    </row>
    <row r="8" spans="1:6" ht="12.75" customHeight="1" x14ac:dyDescent="0.25">
      <c r="A8" s="41" t="s">
        <v>24</v>
      </c>
      <c r="B8" s="5"/>
      <c r="C8" s="49">
        <f>SUM(C6:C7)</f>
        <v>957451.36</v>
      </c>
      <c r="D8" s="49">
        <f>SUM(D6:D7)</f>
        <v>832871.36</v>
      </c>
      <c r="E8" s="49">
        <f>SUM(E6:E7)</f>
        <v>124580</v>
      </c>
      <c r="F8" s="5"/>
    </row>
    <row r="9" spans="1:6" ht="12.75" customHeight="1" x14ac:dyDescent="0.25">
      <c r="A9" s="5"/>
      <c r="B9" s="5"/>
      <c r="C9" s="5"/>
      <c r="D9" s="5"/>
      <c r="E9" s="5"/>
      <c r="F9" s="5"/>
    </row>
    <row r="10" spans="1:6" ht="12.75" customHeight="1" x14ac:dyDescent="0.25">
      <c r="A10" s="5"/>
      <c r="B10" s="5"/>
      <c r="C10" s="5"/>
      <c r="D10" s="5"/>
      <c r="E10" s="5"/>
      <c r="F10" s="5"/>
    </row>
    <row r="11" spans="1:6" ht="12.75" customHeight="1" x14ac:dyDescent="0.25">
      <c r="A11" s="5"/>
      <c r="B11" s="5"/>
      <c r="C11" s="5"/>
      <c r="D11" s="23"/>
      <c r="E11" s="5"/>
      <c r="F11" s="5"/>
    </row>
    <row r="12" spans="1:6" ht="12.75" customHeight="1" x14ac:dyDescent="0.25">
      <c r="A12" s="5"/>
      <c r="B12" s="5"/>
      <c r="C12" s="5"/>
      <c r="D12" s="5"/>
      <c r="E12" s="5"/>
      <c r="F12" s="5"/>
    </row>
    <row r="13" spans="1:6" ht="12.75" customHeight="1" x14ac:dyDescent="0.25">
      <c r="A13" s="5"/>
      <c r="B13" s="23"/>
      <c r="C13" s="5"/>
      <c r="D13" s="23"/>
      <c r="E13" s="23"/>
      <c r="F13" s="23"/>
    </row>
    <row r="14" spans="1:6" ht="12.75" customHeight="1" x14ac:dyDescent="0.25">
      <c r="A14" s="1"/>
      <c r="C14" s="1"/>
    </row>
    <row r="15" spans="1:6" ht="12.75" customHeight="1" x14ac:dyDescent="0.25">
      <c r="A15" s="1"/>
      <c r="B15" s="1"/>
    </row>
    <row r="16" spans="1:6" ht="12.75" customHeight="1" x14ac:dyDescent="0.25">
      <c r="B16" s="1"/>
    </row>
    <row r="17" spans="2:2" ht="12.75" customHeight="1" x14ac:dyDescent="0.25">
      <c r="B17" s="1"/>
    </row>
    <row r="18" spans="2:2" ht="12.75" customHeight="1" x14ac:dyDescent="0.25">
      <c r="B18" s="1"/>
    </row>
  </sheetData>
  <mergeCells count="1">
    <mergeCell ref="A2:F2"/>
  </mergeCells>
  <phoneticPr fontId="15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8"/>
  <sheetViews>
    <sheetView showGridLines="0" showZeros="0" workbookViewId="0">
      <selection activeCell="M28" sqref="M28"/>
    </sheetView>
  </sheetViews>
  <sheetFormatPr defaultColWidth="9.109375" defaultRowHeight="12.75" customHeight="1" x14ac:dyDescent="0.25"/>
  <cols>
    <col min="1" max="1" width="19" customWidth="1"/>
    <col min="2" max="4" width="31.6640625" customWidth="1"/>
    <col min="5" max="8" width="21.33203125" customWidth="1"/>
    <col min="9" max="9" width="9.109375" customWidth="1"/>
  </cols>
  <sheetData>
    <row r="1" spans="1:8" ht="30" customHeight="1" x14ac:dyDescent="0.25">
      <c r="A1" s="27" t="s">
        <v>13</v>
      </c>
    </row>
    <row r="2" spans="1:8" ht="28.5" customHeight="1" x14ac:dyDescent="0.25">
      <c r="A2" s="69" t="s">
        <v>59</v>
      </c>
      <c r="B2" s="69"/>
      <c r="C2" s="69"/>
      <c r="D2" s="69"/>
      <c r="E2" s="69"/>
      <c r="F2" s="69"/>
      <c r="G2" s="69"/>
      <c r="H2" s="69"/>
    </row>
    <row r="3" spans="1:8" ht="22.5" customHeight="1" x14ac:dyDescent="0.25">
      <c r="H3" s="28" t="s">
        <v>21</v>
      </c>
    </row>
    <row r="4" spans="1:8" ht="22.5" customHeight="1" x14ac:dyDescent="0.25">
      <c r="A4" s="2" t="s">
        <v>32</v>
      </c>
      <c r="B4" s="2" t="s">
        <v>33</v>
      </c>
      <c r="C4" s="2" t="s">
        <v>34</v>
      </c>
      <c r="D4" s="2" t="s">
        <v>35</v>
      </c>
      <c r="E4" s="2" t="s">
        <v>24</v>
      </c>
      <c r="F4" s="2" t="s">
        <v>25</v>
      </c>
      <c r="G4" s="2" t="s">
        <v>26</v>
      </c>
      <c r="H4" s="2" t="s">
        <v>28</v>
      </c>
    </row>
    <row r="5" spans="1:8" ht="15.75" customHeight="1" x14ac:dyDescent="0.25">
      <c r="A5" s="4" t="s">
        <v>29</v>
      </c>
      <c r="B5" s="4" t="s">
        <v>29</v>
      </c>
      <c r="C5" s="4" t="s">
        <v>29</v>
      </c>
      <c r="D5" s="4" t="s">
        <v>29</v>
      </c>
      <c r="E5" s="4" t="s">
        <v>29</v>
      </c>
      <c r="F5" s="4" t="s">
        <v>29</v>
      </c>
      <c r="G5" s="4" t="s">
        <v>29</v>
      </c>
      <c r="H5" s="4" t="s">
        <v>29</v>
      </c>
    </row>
    <row r="6" spans="1:8" ht="12.75" customHeight="1" x14ac:dyDescent="0.25">
      <c r="A6" s="29">
        <v>30101</v>
      </c>
      <c r="B6" s="19" t="s">
        <v>36</v>
      </c>
      <c r="C6" s="29">
        <v>50501</v>
      </c>
      <c r="D6" s="29" t="s">
        <v>37</v>
      </c>
      <c r="E6" s="30">
        <f t="shared" ref="E6:E27" si="0">F6+G6+H6</f>
        <v>138344</v>
      </c>
      <c r="F6" s="30">
        <v>138344</v>
      </c>
      <c r="G6" s="31"/>
      <c r="H6" s="5"/>
    </row>
    <row r="7" spans="1:8" ht="12.75" customHeight="1" x14ac:dyDescent="0.25">
      <c r="A7" s="29">
        <v>30101</v>
      </c>
      <c r="B7" s="19" t="s">
        <v>36</v>
      </c>
      <c r="C7" s="29">
        <v>50501</v>
      </c>
      <c r="D7" s="29" t="s">
        <v>37</v>
      </c>
      <c r="E7" s="30">
        <f t="shared" si="0"/>
        <v>78438</v>
      </c>
      <c r="F7" s="30">
        <v>78438</v>
      </c>
      <c r="G7" s="31"/>
      <c r="H7" s="5"/>
    </row>
    <row r="8" spans="1:8" ht="12.75" customHeight="1" x14ac:dyDescent="0.25">
      <c r="A8" s="29">
        <v>30101</v>
      </c>
      <c r="B8" s="19" t="s">
        <v>36</v>
      </c>
      <c r="C8" s="29">
        <v>50501</v>
      </c>
      <c r="D8" s="29" t="s">
        <v>37</v>
      </c>
      <c r="E8" s="30">
        <f t="shared" si="0"/>
        <v>95640</v>
      </c>
      <c r="F8" s="30">
        <v>95640</v>
      </c>
      <c r="G8" s="31"/>
      <c r="H8" s="5"/>
    </row>
    <row r="9" spans="1:8" ht="12.75" customHeight="1" x14ac:dyDescent="0.25">
      <c r="A9" s="32">
        <v>30103</v>
      </c>
      <c r="B9" s="19" t="s">
        <v>38</v>
      </c>
      <c r="C9" s="29">
        <v>50501</v>
      </c>
      <c r="D9" s="29" t="s">
        <v>37</v>
      </c>
      <c r="E9" s="30">
        <f t="shared" si="0"/>
        <v>257460</v>
      </c>
      <c r="F9" s="30">
        <v>257460</v>
      </c>
      <c r="G9" s="31"/>
      <c r="H9" s="5"/>
    </row>
    <row r="10" spans="1:8" ht="12.75" customHeight="1" x14ac:dyDescent="0.25">
      <c r="A10" s="32">
        <v>30199</v>
      </c>
      <c r="B10" s="19" t="s">
        <v>39</v>
      </c>
      <c r="C10" s="29">
        <v>50501</v>
      </c>
      <c r="D10" s="29" t="s">
        <v>37</v>
      </c>
      <c r="E10" s="30">
        <f t="shared" si="0"/>
        <v>12920</v>
      </c>
      <c r="F10" s="30">
        <v>12920</v>
      </c>
      <c r="G10" s="31"/>
      <c r="H10" s="5"/>
    </row>
    <row r="11" spans="1:8" ht="12.75" customHeight="1" x14ac:dyDescent="0.25">
      <c r="A11" s="32">
        <v>30199</v>
      </c>
      <c r="B11" s="19" t="s">
        <v>39</v>
      </c>
      <c r="C11" s="29">
        <v>50501</v>
      </c>
      <c r="D11" s="29" t="s">
        <v>37</v>
      </c>
      <c r="E11" s="30">
        <f t="shared" si="0"/>
        <v>53337.54</v>
      </c>
      <c r="F11" s="30">
        <v>53337.54</v>
      </c>
      <c r="G11" s="31"/>
      <c r="H11" s="5"/>
    </row>
    <row r="12" spans="1:8" ht="12.75" customHeight="1" x14ac:dyDescent="0.25">
      <c r="A12" s="32">
        <v>30108</v>
      </c>
      <c r="B12" s="19" t="s">
        <v>40</v>
      </c>
      <c r="C12" s="29">
        <v>50501</v>
      </c>
      <c r="D12" s="29" t="s">
        <v>37</v>
      </c>
      <c r="E12" s="30">
        <f t="shared" si="0"/>
        <v>88627.36</v>
      </c>
      <c r="F12" s="30">
        <v>88627.36</v>
      </c>
      <c r="G12" s="33"/>
      <c r="H12" s="5"/>
    </row>
    <row r="13" spans="1:8" ht="12.75" customHeight="1" x14ac:dyDescent="0.25">
      <c r="A13" s="32">
        <v>30109</v>
      </c>
      <c r="B13" s="19" t="s">
        <v>41</v>
      </c>
      <c r="C13" s="29">
        <v>50501</v>
      </c>
      <c r="D13" s="29" t="s">
        <v>37</v>
      </c>
      <c r="E13" s="30">
        <f t="shared" si="0"/>
        <v>30540.7</v>
      </c>
      <c r="F13" s="30">
        <v>30540.7</v>
      </c>
      <c r="G13" s="33"/>
      <c r="H13" s="23"/>
    </row>
    <row r="14" spans="1:8" ht="12.75" customHeight="1" x14ac:dyDescent="0.25">
      <c r="A14" s="29">
        <v>30110</v>
      </c>
      <c r="B14" s="16" t="s">
        <v>42</v>
      </c>
      <c r="C14" s="29">
        <v>50501</v>
      </c>
      <c r="D14" s="29" t="s">
        <v>37</v>
      </c>
      <c r="E14" s="30">
        <f t="shared" si="0"/>
        <v>9733.76</v>
      </c>
      <c r="F14" s="30">
        <v>9733.76</v>
      </c>
      <c r="G14" s="33"/>
      <c r="H14" s="23"/>
    </row>
    <row r="15" spans="1:8" ht="12.75" customHeight="1" x14ac:dyDescent="0.25">
      <c r="A15" s="70">
        <v>30112</v>
      </c>
      <c r="B15" s="71" t="s">
        <v>43</v>
      </c>
      <c r="C15" s="29">
        <v>50501</v>
      </c>
      <c r="D15" s="29" t="s">
        <v>37</v>
      </c>
      <c r="E15" s="30">
        <f t="shared" si="0"/>
        <v>10200</v>
      </c>
      <c r="F15" s="30">
        <v>10200</v>
      </c>
      <c r="G15" s="34"/>
      <c r="H15" s="23"/>
    </row>
    <row r="16" spans="1:8" ht="12.75" customHeight="1" x14ac:dyDescent="0.25">
      <c r="A16" s="70"/>
      <c r="B16" s="71"/>
      <c r="C16" s="29">
        <v>50501</v>
      </c>
      <c r="D16" s="29" t="s">
        <v>37</v>
      </c>
      <c r="E16" s="30">
        <f t="shared" si="0"/>
        <v>620</v>
      </c>
      <c r="F16" s="30">
        <v>620</v>
      </c>
      <c r="G16" s="34"/>
      <c r="H16" s="23"/>
    </row>
    <row r="17" spans="1:8" ht="12.75" customHeight="1" x14ac:dyDescent="0.25">
      <c r="A17" s="70"/>
      <c r="B17" s="71"/>
      <c r="C17" s="29">
        <v>50501</v>
      </c>
      <c r="D17" s="29" t="s">
        <v>37</v>
      </c>
      <c r="E17" s="30">
        <f t="shared" si="0"/>
        <v>310</v>
      </c>
      <c r="F17" s="30">
        <v>310</v>
      </c>
      <c r="G17" s="34"/>
      <c r="H17" s="23"/>
    </row>
    <row r="18" spans="1:8" ht="12.75" customHeight="1" x14ac:dyDescent="0.25">
      <c r="A18" s="32">
        <v>30113</v>
      </c>
      <c r="B18" s="16" t="s">
        <v>44</v>
      </c>
      <c r="C18" s="29">
        <v>50501</v>
      </c>
      <c r="D18" s="29" t="s">
        <v>37</v>
      </c>
      <c r="E18" s="30">
        <f t="shared" si="0"/>
        <v>56700</v>
      </c>
      <c r="F18" s="30">
        <v>56700</v>
      </c>
      <c r="G18" s="35"/>
      <c r="H18" s="23"/>
    </row>
    <row r="19" spans="1:8" ht="12.75" customHeight="1" x14ac:dyDescent="0.25">
      <c r="A19" s="23"/>
      <c r="B19" s="36" t="s">
        <v>45</v>
      </c>
      <c r="C19" s="37"/>
      <c r="D19" s="37"/>
      <c r="E19" s="38">
        <f t="shared" si="0"/>
        <v>832871.36</v>
      </c>
      <c r="F19" s="38">
        <f>SUM(F6:F18)</f>
        <v>832871.36</v>
      </c>
      <c r="H19" s="23"/>
    </row>
    <row r="20" spans="1:8" ht="12.75" customHeight="1" x14ac:dyDescent="0.25">
      <c r="A20" s="39">
        <v>30201</v>
      </c>
      <c r="B20" s="40" t="s">
        <v>46</v>
      </c>
      <c r="C20" s="41">
        <v>50502</v>
      </c>
      <c r="D20" s="41" t="s">
        <v>47</v>
      </c>
      <c r="E20" s="30">
        <f t="shared" si="0"/>
        <v>5000</v>
      </c>
      <c r="F20" s="23"/>
      <c r="G20" s="42">
        <v>5000</v>
      </c>
      <c r="H20" s="23"/>
    </row>
    <row r="21" spans="1:8" ht="12.75" customHeight="1" x14ac:dyDescent="0.25">
      <c r="A21" s="43">
        <v>30207</v>
      </c>
      <c r="B21" s="44" t="s">
        <v>48</v>
      </c>
      <c r="C21" s="41">
        <v>50502</v>
      </c>
      <c r="D21" s="41" t="s">
        <v>47</v>
      </c>
      <c r="E21" s="30">
        <f t="shared" si="0"/>
        <v>2500</v>
      </c>
      <c r="F21" s="23"/>
      <c r="G21" s="42">
        <v>2500</v>
      </c>
      <c r="H21" s="23"/>
    </row>
    <row r="22" spans="1:8" ht="12.75" customHeight="1" x14ac:dyDescent="0.25">
      <c r="A22" s="43">
        <v>30211</v>
      </c>
      <c r="B22" s="44" t="s">
        <v>49</v>
      </c>
      <c r="C22" s="41">
        <v>50502</v>
      </c>
      <c r="D22" s="41" t="s">
        <v>47</v>
      </c>
      <c r="E22" s="30">
        <f t="shared" si="0"/>
        <v>15000</v>
      </c>
      <c r="F22" s="23"/>
      <c r="G22" s="42">
        <v>15000</v>
      </c>
      <c r="H22" s="23"/>
    </row>
    <row r="23" spans="1:8" ht="12.75" customHeight="1" x14ac:dyDescent="0.25">
      <c r="A23" s="43">
        <v>30213</v>
      </c>
      <c r="B23" s="44" t="s">
        <v>50</v>
      </c>
      <c r="C23" s="41">
        <v>50502</v>
      </c>
      <c r="D23" s="41" t="s">
        <v>47</v>
      </c>
      <c r="E23" s="30">
        <f t="shared" si="0"/>
        <v>2000</v>
      </c>
      <c r="F23" s="23"/>
      <c r="G23" s="42">
        <v>2000</v>
      </c>
      <c r="H23" s="23"/>
    </row>
    <row r="24" spans="1:8" ht="12.75" customHeight="1" x14ac:dyDescent="0.25">
      <c r="A24" s="43">
        <v>30216</v>
      </c>
      <c r="B24" s="44" t="s">
        <v>51</v>
      </c>
      <c r="C24" s="41">
        <v>50502</v>
      </c>
      <c r="D24" s="41" t="s">
        <v>47</v>
      </c>
      <c r="E24" s="30">
        <f t="shared" si="0"/>
        <v>5000</v>
      </c>
      <c r="F24" s="23"/>
      <c r="G24" s="42">
        <v>5000</v>
      </c>
      <c r="H24" s="23"/>
    </row>
    <row r="25" spans="1:8" ht="12.75" customHeight="1" x14ac:dyDescent="0.25">
      <c r="A25" s="43">
        <v>3023902</v>
      </c>
      <c r="B25" s="44" t="s">
        <v>52</v>
      </c>
      <c r="C25" s="41">
        <v>50502</v>
      </c>
      <c r="D25" s="41" t="s">
        <v>47</v>
      </c>
      <c r="E25" s="30">
        <f t="shared" si="0"/>
        <v>77700</v>
      </c>
      <c r="F25" s="23"/>
      <c r="G25" s="42">
        <v>77700</v>
      </c>
      <c r="H25" s="23"/>
    </row>
    <row r="26" spans="1:8" ht="12.75" customHeight="1" x14ac:dyDescent="0.25">
      <c r="A26" s="43">
        <v>3029904</v>
      </c>
      <c r="B26" s="44" t="s">
        <v>53</v>
      </c>
      <c r="C26" s="41">
        <v>50502</v>
      </c>
      <c r="D26" s="41" t="s">
        <v>47</v>
      </c>
      <c r="E26" s="30">
        <f t="shared" si="0"/>
        <v>17380</v>
      </c>
      <c r="F26" s="23"/>
      <c r="G26" s="42">
        <v>17380</v>
      </c>
      <c r="H26" s="23"/>
    </row>
    <row r="27" spans="1:8" ht="12.75" customHeight="1" x14ac:dyDescent="0.25">
      <c r="A27" s="23"/>
      <c r="B27" s="36" t="s">
        <v>45</v>
      </c>
      <c r="C27" s="37"/>
      <c r="D27" s="45"/>
      <c r="E27" s="38">
        <f t="shared" si="0"/>
        <v>124580</v>
      </c>
      <c r="F27" s="46"/>
      <c r="G27" s="47">
        <f>SUM(G20:G26)</f>
        <v>124580</v>
      </c>
      <c r="H27" s="23"/>
    </row>
    <row r="28" spans="1:8" ht="12.75" customHeight="1" x14ac:dyDescent="0.25">
      <c r="A28" s="23"/>
      <c r="B28" s="23" t="s">
        <v>24</v>
      </c>
      <c r="C28" s="23"/>
      <c r="D28" s="23"/>
      <c r="E28" s="38">
        <f>E27+E19</f>
        <v>957451.36</v>
      </c>
      <c r="F28" s="38">
        <f>F19</f>
        <v>832871.36</v>
      </c>
      <c r="G28" s="47">
        <f>G27</f>
        <v>124580</v>
      </c>
      <c r="H28" s="23"/>
    </row>
  </sheetData>
  <mergeCells count="3">
    <mergeCell ref="A2:H2"/>
    <mergeCell ref="A15:A17"/>
    <mergeCell ref="B15:B17"/>
  </mergeCells>
  <phoneticPr fontId="15" type="noConversion"/>
  <printOptions horizontalCentered="1"/>
  <pageMargins left="0.58958333333333302" right="0.58958333333333302" top="0.78958333333333297" bottom="0.78958333333333297" header="0.5" footer="0.5"/>
  <pageSetup paperSize="9" scale="83" fitToHeight="1000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5"/>
  <sheetViews>
    <sheetView showGridLines="0" showZeros="0" workbookViewId="0">
      <selection activeCell="E13" sqref="E13"/>
    </sheetView>
  </sheetViews>
  <sheetFormatPr defaultColWidth="9.109375" defaultRowHeight="12.75" customHeight="1" x14ac:dyDescent="0.25"/>
  <cols>
    <col min="1" max="1" width="27.77734375" customWidth="1"/>
    <col min="2" max="2" width="23.33203125" customWidth="1"/>
    <col min="3" max="3" width="35.10937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09375" customWidth="1"/>
    <col min="9" max="9" width="9.109375" customWidth="1"/>
  </cols>
  <sheetData>
    <row r="1" spans="1:10" ht="22.5" customHeight="1" x14ac:dyDescent="0.25">
      <c r="A1" s="6" t="s">
        <v>15</v>
      </c>
      <c r="B1" s="7"/>
      <c r="C1" s="7"/>
      <c r="D1" s="7"/>
      <c r="E1" s="7"/>
      <c r="F1" s="7"/>
      <c r="G1" s="7"/>
      <c r="H1" s="8"/>
    </row>
    <row r="2" spans="1:10" ht="22.5" customHeight="1" x14ac:dyDescent="0.25">
      <c r="A2" s="72" t="s">
        <v>60</v>
      </c>
      <c r="B2" s="72"/>
      <c r="C2" s="72"/>
      <c r="D2" s="72"/>
      <c r="E2" s="72"/>
      <c r="F2" s="72"/>
      <c r="G2" s="72"/>
      <c r="H2" s="72"/>
    </row>
    <row r="3" spans="1:10" ht="22.5" customHeight="1" x14ac:dyDescent="0.25">
      <c r="A3" s="73"/>
      <c r="B3" s="73"/>
      <c r="C3" s="9"/>
      <c r="D3" s="9"/>
      <c r="E3" s="10"/>
      <c r="F3" s="10"/>
      <c r="G3" s="10"/>
      <c r="H3" s="11" t="s">
        <v>21</v>
      </c>
    </row>
    <row r="4" spans="1:10" ht="22.5" customHeight="1" x14ac:dyDescent="0.25">
      <c r="A4" s="74" t="s">
        <v>61</v>
      </c>
      <c r="B4" s="74"/>
      <c r="C4" s="74" t="s">
        <v>62</v>
      </c>
      <c r="D4" s="74"/>
      <c r="E4" s="74"/>
      <c r="F4" s="74"/>
      <c r="G4" s="74"/>
      <c r="H4" s="74"/>
    </row>
    <row r="5" spans="1:10" ht="22.5" customHeight="1" x14ac:dyDescent="0.25">
      <c r="A5" s="12" t="s">
        <v>63</v>
      </c>
      <c r="B5" s="12" t="s">
        <v>64</v>
      </c>
      <c r="C5" s="12" t="s">
        <v>65</v>
      </c>
      <c r="D5" s="13" t="s">
        <v>64</v>
      </c>
      <c r="E5" s="12" t="s">
        <v>66</v>
      </c>
      <c r="F5" s="12" t="s">
        <v>64</v>
      </c>
      <c r="G5" s="12" t="s">
        <v>67</v>
      </c>
      <c r="H5" s="12" t="s">
        <v>64</v>
      </c>
    </row>
    <row r="6" spans="1:10" ht="22.5" customHeight="1" x14ac:dyDescent="0.25">
      <c r="A6" s="14" t="s">
        <v>68</v>
      </c>
      <c r="B6" s="15"/>
      <c r="C6" s="16" t="s">
        <v>69</v>
      </c>
      <c r="D6" s="17"/>
      <c r="E6" s="18" t="s">
        <v>70</v>
      </c>
      <c r="F6" s="18"/>
      <c r="G6" s="19" t="s">
        <v>71</v>
      </c>
      <c r="H6" s="17"/>
    </row>
    <row r="7" spans="1:10" ht="22.5" customHeight="1" x14ac:dyDescent="0.25">
      <c r="A7" s="20"/>
      <c r="B7" s="15"/>
      <c r="C7" s="16" t="s">
        <v>72</v>
      </c>
      <c r="D7" s="17"/>
      <c r="E7" s="19" t="s">
        <v>73</v>
      </c>
      <c r="F7" s="19"/>
      <c r="G7" s="19" t="s">
        <v>74</v>
      </c>
      <c r="H7" s="17"/>
    </row>
    <row r="8" spans="1:10" ht="22.5" customHeight="1" x14ac:dyDescent="0.25">
      <c r="A8" s="20"/>
      <c r="B8" s="15"/>
      <c r="C8" s="16" t="s">
        <v>75</v>
      </c>
      <c r="D8" s="17"/>
      <c r="E8" s="19" t="s">
        <v>76</v>
      </c>
      <c r="F8" s="19"/>
      <c r="G8" s="19" t="s">
        <v>77</v>
      </c>
      <c r="H8" s="17"/>
      <c r="J8" s="1"/>
    </row>
    <row r="9" spans="1:10" ht="22.5" customHeight="1" x14ac:dyDescent="0.25">
      <c r="A9" s="14"/>
      <c r="B9" s="15"/>
      <c r="C9" s="16" t="s">
        <v>78</v>
      </c>
      <c r="D9" s="17"/>
      <c r="E9" s="19" t="s">
        <v>79</v>
      </c>
      <c r="F9" s="19"/>
      <c r="G9" s="19" t="s">
        <v>80</v>
      </c>
      <c r="H9" s="17"/>
    </row>
    <row r="10" spans="1:10" ht="22.5" customHeight="1" x14ac:dyDescent="0.25">
      <c r="A10" s="14"/>
      <c r="B10" s="15"/>
      <c r="C10" s="16" t="s">
        <v>81</v>
      </c>
      <c r="D10" s="17"/>
      <c r="E10" s="19" t="s">
        <v>82</v>
      </c>
      <c r="F10" s="19"/>
      <c r="G10" s="19" t="s">
        <v>83</v>
      </c>
      <c r="H10" s="17"/>
      <c r="I10" s="1"/>
    </row>
    <row r="11" spans="1:10" ht="22.5" customHeight="1" x14ac:dyDescent="0.25">
      <c r="A11" s="20"/>
      <c r="B11" s="15"/>
      <c r="C11" s="16" t="s">
        <v>84</v>
      </c>
      <c r="D11" s="17"/>
      <c r="E11" s="19" t="s">
        <v>85</v>
      </c>
      <c r="F11" s="19"/>
      <c r="G11" s="19" t="s">
        <v>86</v>
      </c>
      <c r="H11" s="17"/>
      <c r="I11" s="1"/>
    </row>
    <row r="12" spans="1:10" ht="22.5" customHeight="1" x14ac:dyDescent="0.25">
      <c r="A12" s="20"/>
      <c r="B12" s="15"/>
      <c r="C12" s="16" t="s">
        <v>87</v>
      </c>
      <c r="D12" s="17"/>
      <c r="E12" s="19" t="s">
        <v>73</v>
      </c>
      <c r="F12" s="19"/>
      <c r="G12" s="19" t="s">
        <v>88</v>
      </c>
      <c r="H12" s="17"/>
      <c r="I12" s="1"/>
    </row>
    <row r="13" spans="1:10" ht="22.5" customHeight="1" x14ac:dyDescent="0.25">
      <c r="A13" s="21"/>
      <c r="B13" s="15"/>
      <c r="C13" s="16" t="s">
        <v>89</v>
      </c>
      <c r="D13" s="17"/>
      <c r="E13" s="19" t="s">
        <v>76</v>
      </c>
      <c r="F13" s="19"/>
      <c r="G13" s="19" t="s">
        <v>90</v>
      </c>
      <c r="H13" s="17"/>
      <c r="I13" s="1"/>
    </row>
    <row r="14" spans="1:10" ht="22.5" customHeight="1" x14ac:dyDescent="0.25">
      <c r="A14" s="21"/>
      <c r="B14" s="15"/>
      <c r="C14" s="16" t="s">
        <v>91</v>
      </c>
      <c r="D14" s="17"/>
      <c r="E14" s="19" t="s">
        <v>79</v>
      </c>
      <c r="F14" s="19"/>
      <c r="G14" s="19" t="s">
        <v>92</v>
      </c>
      <c r="H14" s="17"/>
    </row>
    <row r="15" spans="1:10" ht="22.5" customHeight="1" x14ac:dyDescent="0.25">
      <c r="A15" s="21"/>
      <c r="B15" s="15"/>
      <c r="C15" s="16" t="s">
        <v>93</v>
      </c>
      <c r="D15" s="17"/>
      <c r="E15" s="19" t="s">
        <v>94</v>
      </c>
      <c r="F15" s="19"/>
      <c r="G15" s="19" t="s">
        <v>95</v>
      </c>
      <c r="H15" s="17"/>
    </row>
    <row r="16" spans="1:10" ht="22.5" customHeight="1" x14ac:dyDescent="0.25">
      <c r="A16" s="5"/>
      <c r="B16" s="22"/>
      <c r="C16" s="16" t="s">
        <v>96</v>
      </c>
      <c r="D16" s="17"/>
      <c r="E16" s="19" t="s">
        <v>97</v>
      </c>
      <c r="F16" s="19"/>
      <c r="G16" s="19" t="s">
        <v>98</v>
      </c>
      <c r="H16" s="17"/>
      <c r="J16" s="1"/>
    </row>
    <row r="17" spans="1:8" ht="22.5" customHeight="1" x14ac:dyDescent="0.25">
      <c r="A17" s="23"/>
      <c r="B17" s="22"/>
      <c r="C17" s="16" t="s">
        <v>99</v>
      </c>
      <c r="D17" s="17"/>
      <c r="E17" s="19" t="s">
        <v>100</v>
      </c>
      <c r="F17" s="19"/>
      <c r="G17" s="19" t="s">
        <v>99</v>
      </c>
      <c r="H17" s="17"/>
    </row>
    <row r="18" spans="1:8" ht="22.5" customHeight="1" x14ac:dyDescent="0.25">
      <c r="A18" s="23"/>
      <c r="B18" s="22"/>
      <c r="C18" s="16" t="s">
        <v>101</v>
      </c>
      <c r="D18" s="17"/>
      <c r="E18" s="19" t="s">
        <v>102</v>
      </c>
      <c r="F18" s="19"/>
      <c r="G18" s="19" t="s">
        <v>103</v>
      </c>
      <c r="H18" s="17"/>
    </row>
    <row r="19" spans="1:8" ht="22.5" customHeight="1" x14ac:dyDescent="0.25">
      <c r="A19" s="21"/>
      <c r="B19" s="22"/>
      <c r="C19" s="16" t="s">
        <v>104</v>
      </c>
      <c r="D19" s="17"/>
      <c r="E19" s="19" t="s">
        <v>105</v>
      </c>
      <c r="F19" s="19"/>
      <c r="G19" s="19" t="s">
        <v>106</v>
      </c>
      <c r="H19" s="17"/>
    </row>
    <row r="20" spans="1:8" ht="22.5" customHeight="1" x14ac:dyDescent="0.25">
      <c r="A20" s="21"/>
      <c r="B20" s="15"/>
      <c r="C20" s="16"/>
      <c r="D20" s="17"/>
      <c r="E20" s="19" t="s">
        <v>107</v>
      </c>
      <c r="F20" s="19"/>
      <c r="G20" s="19" t="s">
        <v>108</v>
      </c>
      <c r="H20" s="17"/>
    </row>
    <row r="21" spans="1:8" ht="22.5" customHeight="1" x14ac:dyDescent="0.25">
      <c r="A21" s="5"/>
      <c r="B21" s="15"/>
      <c r="C21" s="23"/>
      <c r="D21" s="17"/>
      <c r="E21" s="19" t="s">
        <v>109</v>
      </c>
      <c r="F21" s="19"/>
      <c r="G21" s="19"/>
      <c r="H21" s="17"/>
    </row>
    <row r="22" spans="1:8" ht="18" customHeight="1" x14ac:dyDescent="0.25">
      <c r="A22" s="23"/>
      <c r="B22" s="15"/>
      <c r="C22" s="23"/>
      <c r="D22" s="17"/>
      <c r="E22" s="24" t="s">
        <v>110</v>
      </c>
      <c r="F22" s="24"/>
      <c r="G22" s="24"/>
      <c r="H22" s="17"/>
    </row>
    <row r="23" spans="1:8" ht="19.5" customHeight="1" x14ac:dyDescent="0.25">
      <c r="A23" s="23"/>
      <c r="B23" s="15"/>
      <c r="C23" s="23"/>
      <c r="D23" s="17"/>
      <c r="E23" s="24" t="s">
        <v>111</v>
      </c>
      <c r="F23" s="24"/>
      <c r="G23" s="24"/>
      <c r="H23" s="17"/>
    </row>
    <row r="24" spans="1:8" ht="21.75" customHeight="1" x14ac:dyDescent="0.25">
      <c r="A24" s="23"/>
      <c r="B24" s="15"/>
      <c r="C24" s="16"/>
      <c r="D24" s="25"/>
      <c r="E24" s="24" t="s">
        <v>112</v>
      </c>
      <c r="F24" s="24"/>
      <c r="G24" s="24"/>
      <c r="H24" s="17"/>
    </row>
    <row r="25" spans="1:8" ht="21.75" customHeight="1" x14ac:dyDescent="0.25">
      <c r="A25" s="23"/>
      <c r="B25" s="15"/>
      <c r="C25" s="16"/>
      <c r="D25" s="25"/>
      <c r="E25" s="24"/>
      <c r="F25" s="24"/>
      <c r="G25" s="24"/>
      <c r="H25" s="17"/>
    </row>
    <row r="26" spans="1:8" ht="23.25" customHeight="1" x14ac:dyDescent="0.25">
      <c r="A26" s="23"/>
      <c r="B26" s="15"/>
      <c r="C26" s="16"/>
      <c r="D26" s="25"/>
      <c r="E26" s="14"/>
      <c r="F26" s="14"/>
      <c r="G26" s="14"/>
      <c r="H26" s="26"/>
    </row>
    <row r="27" spans="1:8" ht="18" customHeight="1" x14ac:dyDescent="0.25">
      <c r="A27" s="13" t="s">
        <v>113</v>
      </c>
      <c r="B27" s="22">
        <f>SUM(B6,B9,B10,B12,B13,B14,B15)</f>
        <v>0</v>
      </c>
      <c r="C27" s="13" t="s">
        <v>114</v>
      </c>
      <c r="D27" s="25">
        <f>SUM(D6:D20)</f>
        <v>0</v>
      </c>
      <c r="E27" s="13" t="s">
        <v>114</v>
      </c>
      <c r="F27" s="13"/>
      <c r="G27" s="13" t="s">
        <v>114</v>
      </c>
      <c r="H27" s="26">
        <f>SUM(H6,H11,H21,H22,H23)</f>
        <v>0</v>
      </c>
    </row>
    <row r="28" spans="1:8" ht="12.75" customHeight="1" x14ac:dyDescent="0.25">
      <c r="B28" s="1"/>
      <c r="D28" s="1"/>
      <c r="H28" s="1"/>
    </row>
    <row r="29" spans="1:8" ht="12.75" customHeight="1" x14ac:dyDescent="0.25">
      <c r="B29" s="1"/>
      <c r="D29" s="1"/>
      <c r="H29" s="1"/>
    </row>
    <row r="30" spans="1:8" ht="12.75" customHeight="1" x14ac:dyDescent="0.25">
      <c r="B30" s="1"/>
      <c r="D30" s="1"/>
      <c r="H30" s="1"/>
    </row>
    <row r="31" spans="1:8" ht="12.75" customHeight="1" x14ac:dyDescent="0.25">
      <c r="B31" s="1"/>
      <c r="D31" s="1"/>
      <c r="H31" s="1"/>
    </row>
    <row r="32" spans="1:8" ht="12.75" customHeight="1" x14ac:dyDescent="0.25">
      <c r="B32" s="1"/>
      <c r="D32" s="1"/>
      <c r="H32" s="1"/>
    </row>
    <row r="33" spans="2:8" ht="12.75" customHeight="1" x14ac:dyDescent="0.25">
      <c r="B33" s="1"/>
      <c r="D33" s="1"/>
      <c r="H33" s="1"/>
    </row>
    <row r="34" spans="2:8" ht="12.75" customHeight="1" x14ac:dyDescent="0.25">
      <c r="B34" s="1"/>
      <c r="D34" s="1"/>
      <c r="H34" s="1"/>
    </row>
    <row r="35" spans="2:8" ht="12.75" customHeight="1" x14ac:dyDescent="0.25">
      <c r="B35" s="1"/>
      <c r="D35" s="1"/>
      <c r="H35" s="1"/>
    </row>
    <row r="36" spans="2:8" ht="12.75" customHeight="1" x14ac:dyDescent="0.25">
      <c r="B36" s="1"/>
      <c r="D36" s="1"/>
      <c r="H36" s="1"/>
    </row>
    <row r="37" spans="2:8" ht="12.75" customHeight="1" x14ac:dyDescent="0.25">
      <c r="B37" s="1"/>
      <c r="D37" s="1"/>
      <c r="H37" s="1"/>
    </row>
    <row r="38" spans="2:8" ht="12.75" customHeight="1" x14ac:dyDescent="0.25">
      <c r="B38" s="1"/>
      <c r="D38" s="1"/>
      <c r="H38" s="1"/>
    </row>
    <row r="39" spans="2:8" ht="12.75" customHeight="1" x14ac:dyDescent="0.25">
      <c r="B39" s="1"/>
      <c r="D39" s="1"/>
      <c r="H39" s="1"/>
    </row>
    <row r="40" spans="2:8" ht="12.75" customHeight="1" x14ac:dyDescent="0.25">
      <c r="B40" s="1"/>
      <c r="D40" s="1"/>
    </row>
    <row r="41" spans="2:8" ht="12.75" customHeight="1" x14ac:dyDescent="0.25">
      <c r="B41" s="1"/>
      <c r="D41" s="1"/>
    </row>
    <row r="42" spans="2:8" ht="12.75" customHeight="1" x14ac:dyDescent="0.25">
      <c r="B42" s="1"/>
      <c r="D42" s="1"/>
    </row>
    <row r="43" spans="2:8" ht="12.75" customHeight="1" x14ac:dyDescent="0.25">
      <c r="B43" s="1"/>
    </row>
    <row r="44" spans="2:8" ht="12.75" customHeight="1" x14ac:dyDescent="0.25">
      <c r="B44" s="1"/>
    </row>
    <row r="45" spans="2:8" ht="12.75" customHeight="1" x14ac:dyDescent="0.25">
      <c r="B45" s="1"/>
    </row>
  </sheetData>
  <mergeCells count="4">
    <mergeCell ref="A2:H2"/>
    <mergeCell ref="A3:B3"/>
    <mergeCell ref="A4:B4"/>
    <mergeCell ref="C4:H4"/>
  </mergeCells>
  <phoneticPr fontId="15" type="noConversion"/>
  <printOptions horizontalCentered="1"/>
  <pageMargins left="0.75" right="0.75" top="0.78958333333333297" bottom="1" header="0" footer="0"/>
  <pageSetup paperSize="9" scale="64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17"/>
  <sheetViews>
    <sheetView showGridLines="0" showZeros="0" workbookViewId="0">
      <selection activeCell="O24" sqref="O24"/>
    </sheetView>
  </sheetViews>
  <sheetFormatPr defaultColWidth="9.109375" defaultRowHeight="12.75" customHeight="1" x14ac:dyDescent="0.25"/>
  <cols>
    <col min="1" max="1" width="25.109375" customWidth="1"/>
    <col min="2" max="2" width="86.109375" customWidth="1"/>
    <col min="3" max="3" width="36.77734375" customWidth="1"/>
    <col min="4" max="16383" width="9.109375" customWidth="1"/>
  </cols>
  <sheetData>
    <row r="1" spans="1:3" ht="30" customHeight="1" x14ac:dyDescent="0.25">
      <c r="A1" s="1" t="s">
        <v>17</v>
      </c>
    </row>
    <row r="2" spans="1:3" ht="28.5" customHeight="1" x14ac:dyDescent="0.25">
      <c r="A2" s="68" t="s">
        <v>115</v>
      </c>
      <c r="B2" s="68"/>
      <c r="C2" s="68"/>
    </row>
    <row r="3" spans="1:3" ht="22.5" customHeight="1" x14ac:dyDescent="0.25"/>
    <row r="4" spans="1:3" ht="22.5" customHeight="1" x14ac:dyDescent="0.25">
      <c r="A4" s="2" t="s">
        <v>116</v>
      </c>
      <c r="B4" s="3" t="s">
        <v>117</v>
      </c>
      <c r="C4" s="2" t="s">
        <v>118</v>
      </c>
    </row>
    <row r="5" spans="1:3" ht="15.75" customHeight="1" x14ac:dyDescent="0.25">
      <c r="A5" s="4" t="s">
        <v>29</v>
      </c>
      <c r="B5" s="4" t="s">
        <v>29</v>
      </c>
      <c r="C5" s="4" t="s">
        <v>29</v>
      </c>
    </row>
    <row r="6" spans="1:3" ht="12.75" customHeight="1" x14ac:dyDescent="0.25">
      <c r="A6" s="5"/>
      <c r="B6" s="5"/>
      <c r="C6" s="5"/>
    </row>
    <row r="7" spans="1:3" ht="12.75" customHeight="1" x14ac:dyDescent="0.25">
      <c r="A7" s="5"/>
      <c r="B7" s="5"/>
      <c r="C7" s="5"/>
    </row>
    <row r="8" spans="1:3" ht="12.75" customHeight="1" x14ac:dyDescent="0.25">
      <c r="A8" s="5"/>
      <c r="B8" s="5"/>
      <c r="C8" s="5"/>
    </row>
    <row r="9" spans="1:3" ht="12.75" customHeight="1" x14ac:dyDescent="0.25">
      <c r="A9" s="5"/>
      <c r="B9" s="5"/>
      <c r="C9" s="5"/>
    </row>
    <row r="10" spans="1:3" ht="12.75" customHeight="1" x14ac:dyDescent="0.25">
      <c r="A10" s="5"/>
      <c r="B10" s="5"/>
      <c r="C10" s="5"/>
    </row>
    <row r="11" spans="1:3" ht="12.75" customHeight="1" x14ac:dyDescent="0.25">
      <c r="A11" s="5"/>
      <c r="B11" s="5"/>
      <c r="C11" s="5"/>
    </row>
    <row r="12" spans="1:3" ht="12.75" customHeight="1" x14ac:dyDescent="0.25">
      <c r="A12" s="5"/>
      <c r="B12" s="5"/>
      <c r="C12" s="5"/>
    </row>
    <row r="13" spans="1:3" ht="12.75" customHeight="1" x14ac:dyDescent="0.25">
      <c r="A13" s="5"/>
      <c r="B13" s="5"/>
      <c r="C13" s="5"/>
    </row>
    <row r="14" spans="1:3" ht="12.75" customHeight="1" x14ac:dyDescent="0.25">
      <c r="A14" s="1"/>
      <c r="B14" s="1"/>
    </row>
    <row r="15" spans="1:3" ht="12.75" customHeight="1" x14ac:dyDescent="0.25">
      <c r="A15" s="1"/>
      <c r="B15" s="1"/>
      <c r="C15" s="1"/>
    </row>
    <row r="16" spans="1:3" ht="12.75" customHeight="1" x14ac:dyDescent="0.25">
      <c r="A16" s="1"/>
      <c r="B16" s="1"/>
      <c r="C16" s="1"/>
    </row>
    <row r="17" spans="2:2" ht="12.75" customHeight="1" x14ac:dyDescent="0.25">
      <c r="B17" s="1"/>
    </row>
  </sheetData>
  <mergeCells count="1">
    <mergeCell ref="A2:C2"/>
  </mergeCells>
  <phoneticPr fontId="15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9</vt:i4>
      </vt:variant>
    </vt:vector>
  </HeadingPairs>
  <TitlesOfParts>
    <vt:vector size="17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目录!Print_Area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吴娟</cp:lastModifiedBy>
  <cp:revision>1</cp:revision>
  <dcterms:created xsi:type="dcterms:W3CDTF">2018-01-09T01:56:00Z</dcterms:created>
  <dcterms:modified xsi:type="dcterms:W3CDTF">2021-04-02T01:15:29Z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